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mlar\Desktop\ASPE\Soutěže Esticon\Modernizace železnicního uzlu Ostrava“, 0. etapa - rekonstrukce mostního objektu v evid. km 267,935\ZM01\Do soutěže\"/>
    </mc:Choice>
  </mc:AlternateContent>
  <bookViews>
    <workbookView xWindow="0" yWindow="0" windowWidth="0" windowHeight="0"/>
  </bookViews>
  <sheets>
    <sheet name="Rekapitulace" sheetId="37" r:id="rId1"/>
    <sheet name="D.1D.1.1PS 15-01-91" sheetId="2" r:id="rId2"/>
    <sheet name="D.2.1.1SO 15-10-51" sheetId="3" r:id="rId3"/>
    <sheet name="D.2.1.1SO 15-10-91" sheetId="4" r:id="rId4"/>
    <sheet name="D.2.1.1SO 15-11-91" sheetId="5" r:id="rId5"/>
    <sheet name="D.2.1.4SO 15-20-08.1" sheetId="6" r:id="rId6"/>
    <sheet name="D.2.1.4SO 15-20-08.2" sheetId="7" r:id="rId7"/>
    <sheet name="D.2.1.4SO 15-20-99" sheetId="8" r:id="rId8"/>
    <sheet name="D.2.1.4SO 15-23-01" sheetId="9" r:id="rId9"/>
    <sheet name="D.2.1.5SO 15-30-91" sheetId="10" r:id="rId10"/>
    <sheet name="D.2.1.5SO 15-30-92" sheetId="11" r:id="rId11"/>
    <sheet name="D.2.1.5SO 15-30-93SO 15-30-93.1" sheetId="12" r:id="rId12"/>
    <sheet name="D.2.1.5SO 15-30-93SO 15-30-93.2" sheetId="13" r:id="rId13"/>
    <sheet name="D.2.1.5SO 15-30-93SO 15-30-93.3" sheetId="14" r:id="rId14"/>
    <sheet name="D.2.1.5SO 15-30-93SO 15-30-93.4" sheetId="15" r:id="rId15"/>
    <sheet name="D.2.1.5SO 15-30-93SO 15-30-93.6" sheetId="16" r:id="rId16"/>
    <sheet name="D.2.1.6SO 15-31-54SO 15-31-54.1" sheetId="17" r:id="rId17"/>
    <sheet name="D.2.1.6SO 15-31-54SO 15-31-54.2" sheetId="18" r:id="rId18"/>
    <sheet name="D.2.1.6SO 15-31-55" sheetId="19" r:id="rId19"/>
    <sheet name="D.2.1.6SO 15-32-53" sheetId="20" r:id="rId20"/>
    <sheet name="D.2.1.8SO 15-50-07SO 15-50-07.1" sheetId="21" r:id="rId21"/>
    <sheet name="D.2.1.8SO 15-50-07SO 15-50-07.2" sheetId="22" r:id="rId22"/>
    <sheet name="D.2.2.1SO 15-73-02SO 15-73-02.1" sheetId="23" r:id="rId23"/>
    <sheet name="D.2.2.1SO 15-73-02SO 15-73-02.2" sheetId="24" r:id="rId24"/>
    <sheet name="D.2.2.6SO 15-79-05" sheetId="25" r:id="rId25"/>
    <sheet name="D.2.3.1SO 15-81-52" sheetId="26" r:id="rId26"/>
    <sheet name="D.2.3.1SO 15-81-91" sheetId="27" r:id="rId27"/>
    <sheet name="D.2.3.6SO 15-86-95" sheetId="28" r:id="rId28"/>
    <sheet name="D.2.3.7SO 15-87-91" sheetId="29" r:id="rId29"/>
    <sheet name="D.2.3.9SO 15-86-96" sheetId="30" r:id="rId30"/>
    <sheet name="D.2.3.9SO 15-86-97" sheetId="31" r:id="rId31"/>
    <sheet name="D.2.3.9SO 15-86-98" sheetId="32" r:id="rId32"/>
    <sheet name="D.2.3.9SO 15-86-99" sheetId="33" r:id="rId33"/>
    <sheet name="D.2.4SO 15-92-91" sheetId="34" r:id="rId34"/>
    <sheet name="D.9.8SO 98-98" sheetId="35" r:id="rId35"/>
    <sheet name="D.9.9SO 90-90" sheetId="36" r:id="rId36"/>
  </sheets>
  <calcPr/>
</workbook>
</file>

<file path=xl/calcChain.xml><?xml version="1.0" encoding="utf-8"?>
<calcChain xmlns="http://schemas.openxmlformats.org/spreadsheetml/2006/main">
  <c i="37" l="1" r="C7"/>
  <c r="C6"/>
  <c r="E63"/>
  <c r="D63"/>
  <c r="C63"/>
  <c r="E64"/>
  <c r="D64"/>
  <c r="C64"/>
  <c r="E61"/>
  <c r="D61"/>
  <c r="C61"/>
  <c r="E62"/>
  <c r="D62"/>
  <c r="C62"/>
  <c r="E59"/>
  <c r="D59"/>
  <c r="C59"/>
  <c r="E60"/>
  <c r="D60"/>
  <c r="C60"/>
  <c r="E54"/>
  <c r="D54"/>
  <c r="C54"/>
  <c r="E58"/>
  <c r="D58"/>
  <c r="C58"/>
  <c r="E57"/>
  <c r="D57"/>
  <c r="C57"/>
  <c r="E56"/>
  <c r="D56"/>
  <c r="C56"/>
  <c r="E55"/>
  <c r="D55"/>
  <c r="C55"/>
  <c r="E52"/>
  <c r="D52"/>
  <c r="C52"/>
  <c r="E53"/>
  <c r="D53"/>
  <c r="C53"/>
  <c r="E50"/>
  <c r="D50"/>
  <c r="C50"/>
  <c r="E51"/>
  <c r="D51"/>
  <c r="C51"/>
  <c r="E47"/>
  <c r="D47"/>
  <c r="C47"/>
  <c r="E49"/>
  <c r="D49"/>
  <c r="C49"/>
  <c r="E48"/>
  <c r="D48"/>
  <c r="C48"/>
  <c r="E45"/>
  <c r="D45"/>
  <c r="C45"/>
  <c r="E46"/>
  <c r="D46"/>
  <c r="C46"/>
  <c r="E41"/>
  <c r="D41"/>
  <c r="C41"/>
  <c r="E42"/>
  <c r="D42"/>
  <c r="C42"/>
  <c r="E44"/>
  <c r="D44"/>
  <c r="C44"/>
  <c r="E43"/>
  <c r="D43"/>
  <c r="C43"/>
  <c r="E37"/>
  <c r="D37"/>
  <c r="C37"/>
  <c r="E38"/>
  <c r="D38"/>
  <c r="C38"/>
  <c r="E40"/>
  <c r="D40"/>
  <c r="C40"/>
  <c r="E39"/>
  <c r="D39"/>
  <c r="C39"/>
  <c r="E31"/>
  <c r="D31"/>
  <c r="C31"/>
  <c r="E36"/>
  <c r="D36"/>
  <c r="C36"/>
  <c r="E35"/>
  <c r="D35"/>
  <c r="C35"/>
  <c r="E32"/>
  <c r="D32"/>
  <c r="C32"/>
  <c r="E34"/>
  <c r="D34"/>
  <c r="C34"/>
  <c r="E33"/>
  <c r="D33"/>
  <c r="C33"/>
  <c r="E22"/>
  <c r="D22"/>
  <c r="C22"/>
  <c r="E25"/>
  <c r="D25"/>
  <c r="C25"/>
  <c r="E30"/>
  <c r="D30"/>
  <c r="C30"/>
  <c r="E29"/>
  <c r="D29"/>
  <c r="C29"/>
  <c r="E28"/>
  <c r="D28"/>
  <c r="C28"/>
  <c r="E27"/>
  <c r="D27"/>
  <c r="C27"/>
  <c r="E26"/>
  <c r="D26"/>
  <c r="C26"/>
  <c r="E24"/>
  <c r="D24"/>
  <c r="C24"/>
  <c r="E23"/>
  <c r="D23"/>
  <c r="C23"/>
  <c r="E17"/>
  <c r="D17"/>
  <c r="C17"/>
  <c r="E21"/>
  <c r="D21"/>
  <c r="C21"/>
  <c r="E20"/>
  <c r="D20"/>
  <c r="C20"/>
  <c r="E19"/>
  <c r="D19"/>
  <c r="C19"/>
  <c r="E18"/>
  <c r="D18"/>
  <c r="C18"/>
  <c r="E13"/>
  <c r="D13"/>
  <c r="C13"/>
  <c r="E16"/>
  <c r="D16"/>
  <c r="C16"/>
  <c r="E15"/>
  <c r="D15"/>
  <c r="C15"/>
  <c r="E14"/>
  <c r="D14"/>
  <c r="C14"/>
  <c r="E10"/>
  <c r="D10"/>
  <c r="C10"/>
  <c r="E11"/>
  <c r="D11"/>
  <c r="C11"/>
  <c r="E12"/>
  <c r="D12"/>
  <c r="C12"/>
  <c i="36" r="I3"/>
  <c r="I9"/>
  <c r="O85"/>
  <c r="I85"/>
  <c r="O82"/>
  <c r="I82"/>
  <c r="O79"/>
  <c r="I79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35" r="I3"/>
  <c r="I9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34" r="I3"/>
  <c r="I9"/>
  <c r="O38"/>
  <c r="I38"/>
  <c r="O34"/>
  <c r="I34"/>
  <c r="O30"/>
  <c r="I30"/>
  <c r="O26"/>
  <c r="I26"/>
  <c r="O22"/>
  <c r="I22"/>
  <c r="O18"/>
  <c r="I18"/>
  <c r="O14"/>
  <c r="I14"/>
  <c r="O10"/>
  <c r="I10"/>
  <c i="33" r="I3"/>
  <c r="I9"/>
  <c r="O10"/>
  <c r="I10"/>
  <c i="32" r="I3"/>
  <c r="I9"/>
  <c r="O10"/>
  <c r="I10"/>
  <c i="31" r="I3"/>
  <c r="I121"/>
  <c r="O128"/>
  <c r="I128"/>
  <c r="O125"/>
  <c r="I125"/>
  <c r="O122"/>
  <c r="I122"/>
  <c r="I90"/>
  <c r="O118"/>
  <c r="I118"/>
  <c r="O115"/>
  <c r="I115"/>
  <c r="O112"/>
  <c r="I112"/>
  <c r="O109"/>
  <c r="I109"/>
  <c r="O106"/>
  <c r="I106"/>
  <c r="O103"/>
  <c r="I103"/>
  <c r="O100"/>
  <c r="I100"/>
  <c r="O97"/>
  <c r="I97"/>
  <c r="O94"/>
  <c r="I94"/>
  <c r="O91"/>
  <c r="I91"/>
  <c r="I59"/>
  <c r="O87"/>
  <c r="I87"/>
  <c r="O84"/>
  <c r="I84"/>
  <c r="O81"/>
  <c r="I81"/>
  <c r="O78"/>
  <c r="I78"/>
  <c r="O75"/>
  <c r="I75"/>
  <c r="O72"/>
  <c r="I72"/>
  <c r="O69"/>
  <c r="I69"/>
  <c r="O66"/>
  <c r="I66"/>
  <c r="O63"/>
  <c r="I63"/>
  <c r="O60"/>
  <c r="I60"/>
  <c r="I52"/>
  <c r="O56"/>
  <c r="I56"/>
  <c r="O53"/>
  <c r="I53"/>
  <c r="I24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I20"/>
  <c r="O21"/>
  <c r="I21"/>
  <c r="I13"/>
  <c r="O17"/>
  <c r="I17"/>
  <c r="O14"/>
  <c r="I14"/>
  <c r="I9"/>
  <c r="O10"/>
  <c r="I10"/>
  <c i="30" r="I3"/>
  <c r="I79"/>
  <c r="O86"/>
  <c r="I86"/>
  <c r="O83"/>
  <c r="I83"/>
  <c r="O80"/>
  <c r="I80"/>
  <c r="I48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I38"/>
  <c r="O45"/>
  <c r="I45"/>
  <c r="O42"/>
  <c r="I42"/>
  <c r="O39"/>
  <c r="I39"/>
  <c r="I31"/>
  <c r="O35"/>
  <c r="I35"/>
  <c r="O32"/>
  <c r="I32"/>
  <c r="I24"/>
  <c r="O28"/>
  <c r="I28"/>
  <c r="O25"/>
  <c r="I25"/>
  <c r="I20"/>
  <c r="O21"/>
  <c r="I21"/>
  <c r="I13"/>
  <c r="O17"/>
  <c r="I17"/>
  <c r="O14"/>
  <c r="I14"/>
  <c r="I9"/>
  <c r="O10"/>
  <c r="I10"/>
  <c i="29" r="I3"/>
  <c r="I35"/>
  <c r="O64"/>
  <c r="I64"/>
  <c r="O60"/>
  <c r="I60"/>
  <c r="O56"/>
  <c r="I56"/>
  <c r="O52"/>
  <c r="I52"/>
  <c r="O48"/>
  <c r="I48"/>
  <c r="O44"/>
  <c r="I44"/>
  <c r="O40"/>
  <c r="I40"/>
  <c r="O36"/>
  <c r="I36"/>
  <c r="I30"/>
  <c r="O31"/>
  <c r="I31"/>
  <c r="I9"/>
  <c r="O26"/>
  <c r="I26"/>
  <c r="O22"/>
  <c r="I22"/>
  <c r="O18"/>
  <c r="I18"/>
  <c r="O14"/>
  <c r="I14"/>
  <c r="O10"/>
  <c r="I10"/>
  <c i="28" r="I3"/>
  <c r="I116"/>
  <c r="O129"/>
  <c r="I129"/>
  <c r="O125"/>
  <c r="I125"/>
  <c r="O121"/>
  <c r="I121"/>
  <c r="O117"/>
  <c r="I117"/>
  <c r="I82"/>
  <c r="O113"/>
  <c r="I113"/>
  <c r="O110"/>
  <c r="I110"/>
  <c r="O107"/>
  <c r="I107"/>
  <c r="O104"/>
  <c r="I104"/>
  <c r="O101"/>
  <c r="I101"/>
  <c r="O98"/>
  <c r="I98"/>
  <c r="O95"/>
  <c r="I95"/>
  <c r="O92"/>
  <c r="I92"/>
  <c r="O89"/>
  <c r="I89"/>
  <c r="O86"/>
  <c r="I86"/>
  <c r="O83"/>
  <c r="I83"/>
  <c r="I63"/>
  <c r="O79"/>
  <c r="I79"/>
  <c r="O76"/>
  <c r="I76"/>
  <c r="O73"/>
  <c r="I73"/>
  <c r="O70"/>
  <c r="I70"/>
  <c r="O67"/>
  <c r="I67"/>
  <c r="O64"/>
  <c r="I64"/>
  <c r="I56"/>
  <c r="O60"/>
  <c r="I60"/>
  <c r="O57"/>
  <c r="I57"/>
  <c r="I37"/>
  <c r="O53"/>
  <c r="I53"/>
  <c r="O50"/>
  <c r="I50"/>
  <c r="O47"/>
  <c r="I47"/>
  <c r="O44"/>
  <c r="I44"/>
  <c r="O41"/>
  <c r="I41"/>
  <c r="O38"/>
  <c r="I38"/>
  <c r="I28"/>
  <c r="O33"/>
  <c r="I33"/>
  <c r="O29"/>
  <c r="I29"/>
  <c r="I14"/>
  <c r="O25"/>
  <c r="I25"/>
  <c r="O21"/>
  <c r="I21"/>
  <c r="O18"/>
  <c r="I18"/>
  <c r="O15"/>
  <c r="I15"/>
  <c r="I9"/>
  <c r="O10"/>
  <c r="I10"/>
  <c i="27" r="I3"/>
  <c r="I441"/>
  <c r="O454"/>
  <c r="I454"/>
  <c r="O450"/>
  <c r="I450"/>
  <c r="O446"/>
  <c r="I446"/>
  <c r="O442"/>
  <c r="I442"/>
  <c r="I384"/>
  <c r="O437"/>
  <c r="I437"/>
  <c r="O433"/>
  <c r="I433"/>
  <c r="O429"/>
  <c r="I429"/>
  <c r="O425"/>
  <c r="I425"/>
  <c r="O421"/>
  <c r="I421"/>
  <c r="O417"/>
  <c r="I417"/>
  <c r="O413"/>
  <c r="I413"/>
  <c r="O409"/>
  <c r="I409"/>
  <c r="O405"/>
  <c r="I405"/>
  <c r="O401"/>
  <c r="I401"/>
  <c r="O397"/>
  <c r="I397"/>
  <c r="O393"/>
  <c r="I393"/>
  <c r="O389"/>
  <c r="I389"/>
  <c r="O385"/>
  <c r="I385"/>
  <c r="I291"/>
  <c r="O380"/>
  <c r="I380"/>
  <c r="O376"/>
  <c r="I376"/>
  <c r="O372"/>
  <c r="I372"/>
  <c r="O368"/>
  <c r="I368"/>
  <c r="O364"/>
  <c r="I364"/>
  <c r="O360"/>
  <c r="I360"/>
  <c r="O356"/>
  <c r="I356"/>
  <c r="O352"/>
  <c r="I352"/>
  <c r="O348"/>
  <c r="I348"/>
  <c r="O344"/>
  <c r="I344"/>
  <c r="O340"/>
  <c r="I340"/>
  <c r="O336"/>
  <c r="I336"/>
  <c r="O332"/>
  <c r="I332"/>
  <c r="O328"/>
  <c r="I328"/>
  <c r="O324"/>
  <c r="I324"/>
  <c r="O320"/>
  <c r="I320"/>
  <c r="O316"/>
  <c r="I316"/>
  <c r="O312"/>
  <c r="I312"/>
  <c r="O308"/>
  <c r="I308"/>
  <c r="O304"/>
  <c r="I304"/>
  <c r="O300"/>
  <c r="I300"/>
  <c r="O296"/>
  <c r="I296"/>
  <c r="O292"/>
  <c r="I292"/>
  <c r="I282"/>
  <c r="O287"/>
  <c r="I287"/>
  <c r="O283"/>
  <c r="I283"/>
  <c r="I265"/>
  <c r="O278"/>
  <c r="I278"/>
  <c r="O274"/>
  <c r="I274"/>
  <c r="O270"/>
  <c r="I270"/>
  <c r="O266"/>
  <c r="I266"/>
  <c r="I108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I67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I14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26" r="I3"/>
  <c r="I118"/>
  <c r="O127"/>
  <c r="I127"/>
  <c r="O123"/>
  <c r="I123"/>
  <c r="O119"/>
  <c r="I119"/>
  <c r="I101"/>
  <c r="O114"/>
  <c r="I114"/>
  <c r="O110"/>
  <c r="I110"/>
  <c r="O106"/>
  <c r="I106"/>
  <c r="O102"/>
  <c r="I102"/>
  <c r="I84"/>
  <c r="O97"/>
  <c r="I97"/>
  <c r="O93"/>
  <c r="I93"/>
  <c r="O89"/>
  <c r="I89"/>
  <c r="O85"/>
  <c r="I85"/>
  <c r="I39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I30"/>
  <c r="O35"/>
  <c r="I35"/>
  <c r="O31"/>
  <c r="I31"/>
  <c r="I9"/>
  <c r="O26"/>
  <c r="I26"/>
  <c r="O22"/>
  <c r="I22"/>
  <c r="O18"/>
  <c r="I18"/>
  <c r="O14"/>
  <c r="I14"/>
  <c r="O10"/>
  <c r="I10"/>
  <c i="25" r="I3"/>
  <c r="I129"/>
  <c r="O130"/>
  <c r="I130"/>
  <c r="I125"/>
  <c r="O126"/>
  <c r="I126"/>
  <c r="I112"/>
  <c r="O121"/>
  <c r="I121"/>
  <c r="O117"/>
  <c r="I117"/>
  <c r="O113"/>
  <c r="I113"/>
  <c r="I99"/>
  <c r="O108"/>
  <c r="I108"/>
  <c r="O104"/>
  <c r="I104"/>
  <c r="O100"/>
  <c r="I100"/>
  <c r="I38"/>
  <c r="O95"/>
  <c r="I95"/>
  <c r="O91"/>
  <c r="I91"/>
  <c r="O88"/>
  <c r="I88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2"/>
  <c r="I42"/>
  <c r="O39"/>
  <c r="I39"/>
  <c r="I26"/>
  <c r="O35"/>
  <c r="I35"/>
  <c r="O31"/>
  <c r="I31"/>
  <c r="O27"/>
  <c r="I27"/>
  <c r="I9"/>
  <c r="O22"/>
  <c r="I22"/>
  <c r="O18"/>
  <c r="I18"/>
  <c r="O14"/>
  <c r="I14"/>
  <c r="O10"/>
  <c r="I10"/>
  <c i="24" r="I3"/>
  <c r="I202"/>
  <c r="O211"/>
  <c r="I211"/>
  <c r="O207"/>
  <c r="I207"/>
  <c r="O203"/>
  <c r="I203"/>
  <c r="I161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I144"/>
  <c r="O157"/>
  <c r="I157"/>
  <c r="O153"/>
  <c r="I153"/>
  <c r="O149"/>
  <c r="I149"/>
  <c r="O145"/>
  <c r="I145"/>
  <c r="I111"/>
  <c r="O140"/>
  <c r="I140"/>
  <c r="O136"/>
  <c r="I136"/>
  <c r="O132"/>
  <c r="I132"/>
  <c r="O128"/>
  <c r="I128"/>
  <c r="O124"/>
  <c r="I124"/>
  <c r="O120"/>
  <c r="I120"/>
  <c r="O116"/>
  <c r="I116"/>
  <c r="O112"/>
  <c r="I112"/>
  <c r="I70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I57"/>
  <c r="O66"/>
  <c r="I66"/>
  <c r="O62"/>
  <c r="I62"/>
  <c r="O58"/>
  <c r="I58"/>
  <c r="I32"/>
  <c r="O53"/>
  <c r="I53"/>
  <c r="O49"/>
  <c r="I49"/>
  <c r="O45"/>
  <c r="I45"/>
  <c r="O41"/>
  <c r="I41"/>
  <c r="O37"/>
  <c r="I37"/>
  <c r="O33"/>
  <c r="I33"/>
  <c r="I15"/>
  <c r="O28"/>
  <c r="I28"/>
  <c r="O24"/>
  <c r="I24"/>
  <c r="O20"/>
  <c r="I20"/>
  <c r="O16"/>
  <c r="I16"/>
  <c r="I10"/>
  <c r="O11"/>
  <c r="I11"/>
  <c i="23" r="I3"/>
  <c r="I152"/>
  <c r="O177"/>
  <c r="I177"/>
  <c r="O173"/>
  <c r="I173"/>
  <c r="O169"/>
  <c r="I169"/>
  <c r="O165"/>
  <c r="I165"/>
  <c r="O161"/>
  <c r="I161"/>
  <c r="O157"/>
  <c r="I157"/>
  <c r="O153"/>
  <c r="I153"/>
  <c r="I123"/>
  <c r="O148"/>
  <c r="I148"/>
  <c r="O144"/>
  <c r="I144"/>
  <c r="O140"/>
  <c r="I140"/>
  <c r="O136"/>
  <c r="I136"/>
  <c r="O132"/>
  <c r="I132"/>
  <c r="O128"/>
  <c r="I128"/>
  <c r="O124"/>
  <c r="I124"/>
  <c r="I78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I45"/>
  <c r="O74"/>
  <c r="I74"/>
  <c r="O70"/>
  <c r="I70"/>
  <c r="O66"/>
  <c r="I66"/>
  <c r="O62"/>
  <c r="I62"/>
  <c r="O58"/>
  <c r="I58"/>
  <c r="O54"/>
  <c r="I54"/>
  <c r="O50"/>
  <c r="I50"/>
  <c r="O46"/>
  <c r="I46"/>
  <c r="I40"/>
  <c r="O41"/>
  <c r="I41"/>
  <c r="I15"/>
  <c r="O36"/>
  <c r="I36"/>
  <c r="O32"/>
  <c r="I32"/>
  <c r="O28"/>
  <c r="I28"/>
  <c r="O24"/>
  <c r="I24"/>
  <c r="O20"/>
  <c r="I20"/>
  <c r="O16"/>
  <c r="I16"/>
  <c r="I10"/>
  <c r="O11"/>
  <c r="I11"/>
  <c i="22" r="I3"/>
  <c r="I240"/>
  <c r="O261"/>
  <c r="I261"/>
  <c r="O257"/>
  <c r="I257"/>
  <c r="O253"/>
  <c r="I253"/>
  <c r="O249"/>
  <c r="I249"/>
  <c r="O245"/>
  <c r="I245"/>
  <c r="O241"/>
  <c r="I241"/>
  <c r="I179"/>
  <c r="O236"/>
  <c r="I236"/>
  <c r="O232"/>
  <c r="I232"/>
  <c r="O228"/>
  <c r="I228"/>
  <c r="O224"/>
  <c r="I224"/>
  <c r="O220"/>
  <c r="I220"/>
  <c r="O216"/>
  <c r="I216"/>
  <c r="O212"/>
  <c r="I212"/>
  <c r="O208"/>
  <c r="I208"/>
  <c r="O204"/>
  <c r="I204"/>
  <c r="O200"/>
  <c r="I200"/>
  <c r="O196"/>
  <c r="I196"/>
  <c r="O192"/>
  <c r="I192"/>
  <c r="O188"/>
  <c r="I188"/>
  <c r="O184"/>
  <c r="I184"/>
  <c r="O180"/>
  <c r="I180"/>
  <c r="I174"/>
  <c r="O175"/>
  <c r="I175"/>
  <c r="I129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I120"/>
  <c r="O125"/>
  <c r="I125"/>
  <c r="O121"/>
  <c r="I121"/>
  <c r="I103"/>
  <c r="O116"/>
  <c r="I116"/>
  <c r="O112"/>
  <c r="I112"/>
  <c r="O108"/>
  <c r="I108"/>
  <c r="O104"/>
  <c r="I104"/>
  <c r="I10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21" r="I3"/>
  <c r="I212"/>
  <c r="O221"/>
  <c r="I221"/>
  <c r="O217"/>
  <c r="I217"/>
  <c r="O213"/>
  <c r="I213"/>
  <c r="I155"/>
  <c r="O208"/>
  <c r="I208"/>
  <c r="O204"/>
  <c r="I204"/>
  <c r="O200"/>
  <c r="I200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I142"/>
  <c r="O151"/>
  <c r="I151"/>
  <c r="O147"/>
  <c r="I147"/>
  <c r="O143"/>
  <c r="I143"/>
  <c r="I105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I96"/>
  <c r="O101"/>
  <c r="I101"/>
  <c r="O97"/>
  <c r="I97"/>
  <c r="I79"/>
  <c r="O92"/>
  <c r="I92"/>
  <c r="O88"/>
  <c r="I88"/>
  <c r="O84"/>
  <c r="I84"/>
  <c r="O80"/>
  <c r="I80"/>
  <c r="I10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20" r="I3"/>
  <c r="I189"/>
  <c r="O206"/>
  <c r="I206"/>
  <c r="O202"/>
  <c r="I202"/>
  <c r="O198"/>
  <c r="I198"/>
  <c r="O194"/>
  <c r="I194"/>
  <c r="O190"/>
  <c r="I190"/>
  <c r="I168"/>
  <c r="O185"/>
  <c r="I185"/>
  <c r="O181"/>
  <c r="I181"/>
  <c r="O177"/>
  <c r="I177"/>
  <c r="O173"/>
  <c r="I173"/>
  <c r="O169"/>
  <c r="I169"/>
  <c r="I59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I50"/>
  <c r="O55"/>
  <c r="I55"/>
  <c r="O51"/>
  <c r="I51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9" r="I3"/>
  <c r="I175"/>
  <c r="O192"/>
  <c r="I192"/>
  <c r="O188"/>
  <c r="I188"/>
  <c r="O184"/>
  <c r="I184"/>
  <c r="O180"/>
  <c r="I180"/>
  <c r="O176"/>
  <c r="I176"/>
  <c r="I154"/>
  <c r="O171"/>
  <c r="I171"/>
  <c r="O167"/>
  <c r="I167"/>
  <c r="O163"/>
  <c r="I163"/>
  <c r="O159"/>
  <c r="I159"/>
  <c r="O155"/>
  <c r="I155"/>
  <c r="I101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I84"/>
  <c r="O97"/>
  <c r="I97"/>
  <c r="O93"/>
  <c r="I93"/>
  <c r="O89"/>
  <c r="I89"/>
  <c r="O85"/>
  <c r="I85"/>
  <c r="I79"/>
  <c r="O80"/>
  <c r="I80"/>
  <c r="I74"/>
  <c r="O75"/>
  <c r="I75"/>
  <c r="I9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8" r="I3"/>
  <c r="I98"/>
  <c r="O111"/>
  <c r="I111"/>
  <c r="O107"/>
  <c r="I107"/>
  <c r="O103"/>
  <c r="I103"/>
  <c r="O99"/>
  <c r="I99"/>
  <c r="I85"/>
  <c r="O94"/>
  <c r="I94"/>
  <c r="O90"/>
  <c r="I90"/>
  <c r="O86"/>
  <c r="I86"/>
  <c r="I60"/>
  <c r="O81"/>
  <c r="I81"/>
  <c r="O77"/>
  <c r="I77"/>
  <c r="O73"/>
  <c r="I73"/>
  <c r="O69"/>
  <c r="I69"/>
  <c r="O65"/>
  <c r="I65"/>
  <c r="O61"/>
  <c r="I61"/>
  <c r="I55"/>
  <c r="O56"/>
  <c r="I56"/>
  <c r="I10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17" r="I3"/>
  <c r="I485"/>
  <c r="O498"/>
  <c r="I498"/>
  <c r="O494"/>
  <c r="I494"/>
  <c r="O490"/>
  <c r="I490"/>
  <c r="O486"/>
  <c r="I486"/>
  <c r="I480"/>
  <c r="O481"/>
  <c r="I481"/>
  <c r="I471"/>
  <c r="O476"/>
  <c r="I476"/>
  <c r="O472"/>
  <c r="I472"/>
  <c r="I458"/>
  <c r="O467"/>
  <c r="I467"/>
  <c r="O463"/>
  <c r="I463"/>
  <c r="O459"/>
  <c r="I459"/>
  <c r="I449"/>
  <c r="O454"/>
  <c r="I454"/>
  <c r="O450"/>
  <c r="I450"/>
  <c r="I436"/>
  <c r="O445"/>
  <c r="I445"/>
  <c r="O441"/>
  <c r="I441"/>
  <c r="O437"/>
  <c r="I437"/>
  <c r="I415"/>
  <c r="O432"/>
  <c r="I432"/>
  <c r="O428"/>
  <c r="I428"/>
  <c r="O424"/>
  <c r="I424"/>
  <c r="O420"/>
  <c r="I420"/>
  <c r="O416"/>
  <c r="I416"/>
  <c r="I398"/>
  <c r="O411"/>
  <c r="I411"/>
  <c r="O407"/>
  <c r="I407"/>
  <c r="O403"/>
  <c r="I403"/>
  <c r="O399"/>
  <c r="I399"/>
  <c r="I353"/>
  <c r="O394"/>
  <c r="I394"/>
  <c r="O390"/>
  <c r="I390"/>
  <c r="O386"/>
  <c r="I386"/>
  <c r="O382"/>
  <c r="I382"/>
  <c r="O378"/>
  <c r="I378"/>
  <c r="O374"/>
  <c r="I374"/>
  <c r="O370"/>
  <c r="I370"/>
  <c r="O366"/>
  <c r="I366"/>
  <c r="O362"/>
  <c r="I362"/>
  <c r="O358"/>
  <c r="I358"/>
  <c r="O354"/>
  <c r="I354"/>
  <c r="I212"/>
  <c r="O349"/>
  <c r="I349"/>
  <c r="O345"/>
  <c r="I345"/>
  <c r="O341"/>
  <c r="I341"/>
  <c r="O337"/>
  <c r="I337"/>
  <c r="O333"/>
  <c r="I333"/>
  <c r="O329"/>
  <c r="I329"/>
  <c r="O325"/>
  <c r="I325"/>
  <c r="O321"/>
  <c r="I321"/>
  <c r="O317"/>
  <c r="I317"/>
  <c r="O313"/>
  <c r="I313"/>
  <c r="O309"/>
  <c r="I309"/>
  <c r="O305"/>
  <c r="I305"/>
  <c r="O301"/>
  <c r="I301"/>
  <c r="O297"/>
  <c r="I297"/>
  <c r="O293"/>
  <c r="I293"/>
  <c r="O289"/>
  <c r="I289"/>
  <c r="O285"/>
  <c r="I285"/>
  <c r="O281"/>
  <c r="I281"/>
  <c r="O277"/>
  <c r="I277"/>
  <c r="O273"/>
  <c r="I273"/>
  <c r="O269"/>
  <c r="I269"/>
  <c r="O265"/>
  <c r="I265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I163"/>
  <c r="O208"/>
  <c r="I208"/>
  <c r="O204"/>
  <c r="I204"/>
  <c r="O200"/>
  <c r="I200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I150"/>
  <c r="O159"/>
  <c r="I159"/>
  <c r="O155"/>
  <c r="I155"/>
  <c r="O151"/>
  <c r="I151"/>
  <c r="I125"/>
  <c r="O146"/>
  <c r="I146"/>
  <c r="O142"/>
  <c r="I142"/>
  <c r="O138"/>
  <c r="I138"/>
  <c r="O134"/>
  <c r="I134"/>
  <c r="O130"/>
  <c r="I130"/>
  <c r="O126"/>
  <c r="I126"/>
  <c r="I112"/>
  <c r="O121"/>
  <c r="I121"/>
  <c r="O117"/>
  <c r="I117"/>
  <c r="O113"/>
  <c r="I113"/>
  <c r="I83"/>
  <c r="O108"/>
  <c r="I108"/>
  <c r="O104"/>
  <c r="I104"/>
  <c r="O100"/>
  <c r="I100"/>
  <c r="O96"/>
  <c r="I96"/>
  <c r="O92"/>
  <c r="I92"/>
  <c r="O88"/>
  <c r="I88"/>
  <c r="O84"/>
  <c r="I84"/>
  <c r="I10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16" r="I3"/>
  <c r="I35"/>
  <c r="O64"/>
  <c r="I64"/>
  <c r="O60"/>
  <c r="I60"/>
  <c r="O56"/>
  <c r="I56"/>
  <c r="O52"/>
  <c r="I52"/>
  <c r="O48"/>
  <c r="I48"/>
  <c r="O44"/>
  <c r="I44"/>
  <c r="O40"/>
  <c r="I40"/>
  <c r="O36"/>
  <c r="I36"/>
  <c r="I14"/>
  <c r="O31"/>
  <c r="I31"/>
  <c r="O27"/>
  <c r="I27"/>
  <c r="O23"/>
  <c r="I23"/>
  <c r="O19"/>
  <c r="I19"/>
  <c r="O15"/>
  <c r="I15"/>
  <c r="I10"/>
  <c r="O11"/>
  <c r="I11"/>
  <c i="15" r="I3"/>
  <c r="I35"/>
  <c r="O64"/>
  <c r="I64"/>
  <c r="O60"/>
  <c r="I60"/>
  <c r="O56"/>
  <c r="I56"/>
  <c r="O52"/>
  <c r="I52"/>
  <c r="O48"/>
  <c r="I48"/>
  <c r="O44"/>
  <c r="I44"/>
  <c r="O40"/>
  <c r="I40"/>
  <c r="O36"/>
  <c r="I36"/>
  <c r="I14"/>
  <c r="O31"/>
  <c r="I31"/>
  <c r="O27"/>
  <c r="I27"/>
  <c r="O23"/>
  <c r="I23"/>
  <c r="O19"/>
  <c r="I19"/>
  <c r="O15"/>
  <c r="I15"/>
  <c r="I10"/>
  <c r="O11"/>
  <c r="I11"/>
  <c i="14" r="I3"/>
  <c r="I35"/>
  <c r="O64"/>
  <c r="I64"/>
  <c r="O60"/>
  <c r="I60"/>
  <c r="O56"/>
  <c r="I56"/>
  <c r="O52"/>
  <c r="I52"/>
  <c r="O48"/>
  <c r="I48"/>
  <c r="O44"/>
  <c r="I44"/>
  <c r="O40"/>
  <c r="I40"/>
  <c r="O36"/>
  <c r="I36"/>
  <c r="I14"/>
  <c r="O31"/>
  <c r="I31"/>
  <c r="O27"/>
  <c r="I27"/>
  <c r="O23"/>
  <c r="I23"/>
  <c r="O19"/>
  <c r="I19"/>
  <c r="O15"/>
  <c r="I15"/>
  <c r="I10"/>
  <c r="O11"/>
  <c r="I11"/>
  <c i="13" r="I3"/>
  <c r="I35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40"/>
  <c r="I40"/>
  <c r="O36"/>
  <c r="I36"/>
  <c r="I14"/>
  <c r="O31"/>
  <c r="I31"/>
  <c r="O27"/>
  <c r="I27"/>
  <c r="O23"/>
  <c r="I23"/>
  <c r="O19"/>
  <c r="I19"/>
  <c r="O15"/>
  <c r="I15"/>
  <c r="I10"/>
  <c r="O11"/>
  <c r="I11"/>
  <c i="12" r="I3"/>
  <c r="I50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I17"/>
  <c r="O46"/>
  <c r="I46"/>
  <c r="O42"/>
  <c r="I42"/>
  <c r="O38"/>
  <c r="I38"/>
  <c r="O34"/>
  <c r="I34"/>
  <c r="O30"/>
  <c r="I30"/>
  <c r="O26"/>
  <c r="I26"/>
  <c r="O22"/>
  <c r="I22"/>
  <c r="O18"/>
  <c r="I18"/>
  <c r="I10"/>
  <c r="O14"/>
  <c r="I14"/>
  <c r="O11"/>
  <c r="I11"/>
  <c i="11" r="I3"/>
  <c r="I13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9"/>
  <c r="O10"/>
  <c r="I10"/>
  <c i="10" r="I3"/>
  <c r="I36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I19"/>
  <c r="O32"/>
  <c r="I32"/>
  <c r="O28"/>
  <c r="I28"/>
  <c r="O24"/>
  <c r="I24"/>
  <c r="O20"/>
  <c r="I20"/>
  <c r="I9"/>
  <c r="O16"/>
  <c r="I16"/>
  <c r="O13"/>
  <c r="I13"/>
  <c r="O10"/>
  <c r="I10"/>
  <c i="9" r="I3"/>
  <c r="I261"/>
  <c r="O266"/>
  <c r="I266"/>
  <c r="O262"/>
  <c r="I262"/>
  <c r="I192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I179"/>
  <c r="O188"/>
  <c r="I188"/>
  <c r="O184"/>
  <c r="I184"/>
  <c r="O180"/>
  <c r="I180"/>
  <c r="I174"/>
  <c r="O175"/>
  <c r="I175"/>
  <c r="I157"/>
  <c r="O170"/>
  <c r="I170"/>
  <c r="O166"/>
  <c r="I166"/>
  <c r="O162"/>
  <c r="I162"/>
  <c r="O158"/>
  <c r="I158"/>
  <c r="I152"/>
  <c r="O153"/>
  <c r="I153"/>
  <c r="I127"/>
  <c r="O148"/>
  <c r="I148"/>
  <c r="O144"/>
  <c r="I144"/>
  <c r="O140"/>
  <c r="I140"/>
  <c r="O136"/>
  <c r="I136"/>
  <c r="O132"/>
  <c r="I132"/>
  <c r="O128"/>
  <c r="I128"/>
  <c r="I102"/>
  <c r="O123"/>
  <c r="I123"/>
  <c r="O119"/>
  <c r="I119"/>
  <c r="O115"/>
  <c r="I115"/>
  <c r="O111"/>
  <c r="I111"/>
  <c r="O107"/>
  <c r="I107"/>
  <c r="O103"/>
  <c r="I103"/>
  <c r="I61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I9"/>
  <c r="O57"/>
  <c r="I57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8" r="I3"/>
  <c r="I214"/>
  <c r="O215"/>
  <c r="I215"/>
  <c r="I197"/>
  <c r="O210"/>
  <c r="I210"/>
  <c r="O206"/>
  <c r="I206"/>
  <c r="O202"/>
  <c r="I202"/>
  <c r="O198"/>
  <c r="I198"/>
  <c r="I168"/>
  <c r="O193"/>
  <c r="I193"/>
  <c r="O189"/>
  <c r="I189"/>
  <c r="O185"/>
  <c r="I185"/>
  <c r="O181"/>
  <c r="I181"/>
  <c r="O177"/>
  <c r="I177"/>
  <c r="O173"/>
  <c r="I173"/>
  <c r="O169"/>
  <c r="I169"/>
  <c r="I151"/>
  <c r="O164"/>
  <c r="I164"/>
  <c r="O160"/>
  <c r="I160"/>
  <c r="O156"/>
  <c r="I156"/>
  <c r="O152"/>
  <c r="I152"/>
  <c r="I142"/>
  <c r="O147"/>
  <c r="I147"/>
  <c r="O143"/>
  <c r="I143"/>
  <c r="I125"/>
  <c r="O138"/>
  <c r="I138"/>
  <c r="O134"/>
  <c r="I134"/>
  <c r="O130"/>
  <c r="I130"/>
  <c r="O126"/>
  <c r="I126"/>
  <c r="I112"/>
  <c r="O121"/>
  <c r="I121"/>
  <c r="O117"/>
  <c r="I117"/>
  <c r="O113"/>
  <c r="I113"/>
  <c r="I79"/>
  <c r="O108"/>
  <c r="I108"/>
  <c r="O104"/>
  <c r="I104"/>
  <c r="O100"/>
  <c r="I100"/>
  <c r="O96"/>
  <c r="I96"/>
  <c r="O92"/>
  <c r="I92"/>
  <c r="O88"/>
  <c r="I88"/>
  <c r="O84"/>
  <c r="I84"/>
  <c r="O80"/>
  <c r="I80"/>
  <c r="I38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I9"/>
  <c r="O34"/>
  <c r="I34"/>
  <c r="O30"/>
  <c r="I30"/>
  <c r="O26"/>
  <c r="I26"/>
  <c r="O22"/>
  <c r="I22"/>
  <c r="O18"/>
  <c r="I18"/>
  <c r="O14"/>
  <c r="I14"/>
  <c r="O10"/>
  <c r="I10"/>
  <c i="7" r="I3"/>
  <c r="I176"/>
  <c r="O185"/>
  <c r="I185"/>
  <c r="O181"/>
  <c r="I181"/>
  <c r="O177"/>
  <c r="I177"/>
  <c r="I139"/>
  <c r="O172"/>
  <c r="I172"/>
  <c r="O168"/>
  <c r="I168"/>
  <c r="O164"/>
  <c r="I164"/>
  <c r="O160"/>
  <c r="I160"/>
  <c r="O156"/>
  <c r="I156"/>
  <c r="O152"/>
  <c r="I152"/>
  <c r="O148"/>
  <c r="I148"/>
  <c r="O144"/>
  <c r="I144"/>
  <c r="O140"/>
  <c r="I140"/>
  <c r="I130"/>
  <c r="O135"/>
  <c r="I135"/>
  <c r="O131"/>
  <c r="I131"/>
  <c r="I113"/>
  <c r="O126"/>
  <c r="I126"/>
  <c r="O122"/>
  <c r="I122"/>
  <c r="O118"/>
  <c r="I118"/>
  <c r="O114"/>
  <c r="I114"/>
  <c r="I92"/>
  <c r="O109"/>
  <c r="I109"/>
  <c r="O105"/>
  <c r="I105"/>
  <c r="O101"/>
  <c r="I101"/>
  <c r="O97"/>
  <c r="I97"/>
  <c r="O93"/>
  <c r="I93"/>
  <c r="I83"/>
  <c r="O88"/>
  <c r="I88"/>
  <c r="O84"/>
  <c r="I84"/>
  <c r="I54"/>
  <c r="O79"/>
  <c r="I79"/>
  <c r="O75"/>
  <c r="I75"/>
  <c r="O71"/>
  <c r="I71"/>
  <c r="O67"/>
  <c r="I67"/>
  <c r="O63"/>
  <c r="I63"/>
  <c r="O59"/>
  <c r="I59"/>
  <c r="O55"/>
  <c r="I55"/>
  <c r="I9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6" r="I3"/>
  <c r="I343"/>
  <c r="O352"/>
  <c r="I352"/>
  <c r="O348"/>
  <c r="I348"/>
  <c r="O344"/>
  <c r="I344"/>
  <c r="I322"/>
  <c r="O339"/>
  <c r="I339"/>
  <c r="O335"/>
  <c r="I335"/>
  <c r="O331"/>
  <c r="I331"/>
  <c r="O327"/>
  <c r="I327"/>
  <c r="O323"/>
  <c r="I323"/>
  <c r="I277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I260"/>
  <c r="O273"/>
  <c r="I273"/>
  <c r="O269"/>
  <c r="I269"/>
  <c r="O265"/>
  <c r="I265"/>
  <c r="O261"/>
  <c r="I261"/>
  <c r="I243"/>
  <c r="O256"/>
  <c r="I256"/>
  <c r="O252"/>
  <c r="I252"/>
  <c r="O248"/>
  <c r="I248"/>
  <c r="O244"/>
  <c r="I244"/>
  <c r="I238"/>
  <c r="O239"/>
  <c r="I239"/>
  <c r="I197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I156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I103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I58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I9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5" r="I3"/>
  <c r="I95"/>
  <c r="O104"/>
  <c r="I104"/>
  <c r="O100"/>
  <c r="I100"/>
  <c r="O96"/>
  <c r="I96"/>
  <c r="I90"/>
  <c r="O91"/>
  <c r="I91"/>
  <c r="I73"/>
  <c r="O86"/>
  <c r="I86"/>
  <c r="O82"/>
  <c r="I82"/>
  <c r="O78"/>
  <c r="I78"/>
  <c r="O74"/>
  <c r="I74"/>
  <c r="I60"/>
  <c r="O69"/>
  <c r="I69"/>
  <c r="O65"/>
  <c r="I65"/>
  <c r="O61"/>
  <c r="I61"/>
  <c r="I55"/>
  <c r="O56"/>
  <c r="I56"/>
  <c r="I46"/>
  <c r="O51"/>
  <c r="I51"/>
  <c r="O47"/>
  <c r="I47"/>
  <c r="I9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4" r="I3"/>
  <c r="I328"/>
  <c r="O357"/>
  <c r="I357"/>
  <c r="O353"/>
  <c r="I353"/>
  <c r="O349"/>
  <c r="I349"/>
  <c r="O345"/>
  <c r="I345"/>
  <c r="O341"/>
  <c r="I341"/>
  <c r="O337"/>
  <c r="I337"/>
  <c r="O333"/>
  <c r="I333"/>
  <c r="O329"/>
  <c r="I329"/>
  <c r="I299"/>
  <c r="O324"/>
  <c r="I324"/>
  <c r="O320"/>
  <c r="I320"/>
  <c r="O316"/>
  <c r="I316"/>
  <c r="O312"/>
  <c r="I312"/>
  <c r="O308"/>
  <c r="I308"/>
  <c r="O304"/>
  <c r="I304"/>
  <c r="O300"/>
  <c r="I300"/>
  <c r="I262"/>
  <c r="O295"/>
  <c r="I295"/>
  <c r="O291"/>
  <c r="I291"/>
  <c r="O287"/>
  <c r="I287"/>
  <c r="O283"/>
  <c r="I283"/>
  <c r="O279"/>
  <c r="I279"/>
  <c r="O275"/>
  <c r="I275"/>
  <c r="O271"/>
  <c r="I271"/>
  <c r="O267"/>
  <c r="I267"/>
  <c r="O263"/>
  <c r="I263"/>
  <c r="I237"/>
  <c r="O258"/>
  <c r="I258"/>
  <c r="O254"/>
  <c r="I254"/>
  <c r="O250"/>
  <c r="I250"/>
  <c r="O246"/>
  <c r="I246"/>
  <c r="O242"/>
  <c r="I242"/>
  <c r="O238"/>
  <c r="I238"/>
  <c r="I172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I19"/>
  <c r="O168"/>
  <c r="I168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O36"/>
  <c r="I36"/>
  <c r="O32"/>
  <c r="I32"/>
  <c r="O28"/>
  <c r="I28"/>
  <c r="O24"/>
  <c r="I24"/>
  <c r="O20"/>
  <c r="I20"/>
  <c r="I14"/>
  <c r="O15"/>
  <c r="I15"/>
  <c r="I9"/>
  <c r="O10"/>
  <c r="I10"/>
  <c i="3" r="I3"/>
  <c r="I174"/>
  <c r="O199"/>
  <c r="I199"/>
  <c r="O195"/>
  <c r="I195"/>
  <c r="O191"/>
  <c r="I191"/>
  <c r="O187"/>
  <c r="I187"/>
  <c r="O183"/>
  <c r="I183"/>
  <c r="O179"/>
  <c r="I179"/>
  <c r="O175"/>
  <c r="I175"/>
  <c r="I157"/>
  <c r="O170"/>
  <c r="I170"/>
  <c r="O166"/>
  <c r="I166"/>
  <c r="O162"/>
  <c r="I162"/>
  <c r="O158"/>
  <c r="I158"/>
  <c r="I148"/>
  <c r="O153"/>
  <c r="I153"/>
  <c r="O149"/>
  <c r="I149"/>
  <c r="I135"/>
  <c r="O144"/>
  <c r="I144"/>
  <c r="O140"/>
  <c r="I140"/>
  <c r="O136"/>
  <c r="I136"/>
  <c r="I122"/>
  <c r="O131"/>
  <c r="I131"/>
  <c r="O127"/>
  <c r="I127"/>
  <c r="O123"/>
  <c r="I123"/>
  <c r="I113"/>
  <c r="O118"/>
  <c r="I118"/>
  <c r="O114"/>
  <c r="I114"/>
  <c r="I108"/>
  <c r="O109"/>
  <c r="I109"/>
  <c r="I83"/>
  <c r="O104"/>
  <c r="I104"/>
  <c r="O100"/>
  <c r="I100"/>
  <c r="O96"/>
  <c r="I96"/>
  <c r="O92"/>
  <c r="I92"/>
  <c r="O88"/>
  <c r="I88"/>
  <c r="O84"/>
  <c r="I84"/>
  <c r="I70"/>
  <c r="O79"/>
  <c r="I79"/>
  <c r="O75"/>
  <c r="I75"/>
  <c r="O71"/>
  <c r="I71"/>
  <c r="I53"/>
  <c r="O66"/>
  <c r="I66"/>
  <c r="O62"/>
  <c r="I62"/>
  <c r="O58"/>
  <c r="I58"/>
  <c r="O54"/>
  <c r="I54"/>
  <c r="I40"/>
  <c r="O49"/>
  <c r="I49"/>
  <c r="O45"/>
  <c r="I45"/>
  <c r="O41"/>
  <c r="I41"/>
  <c r="I35"/>
  <c r="O36"/>
  <c r="I36"/>
  <c r="I30"/>
  <c r="O31"/>
  <c r="I31"/>
  <c r="I9"/>
  <c r="O26"/>
  <c r="I26"/>
  <c r="O22"/>
  <c r="I22"/>
  <c r="O18"/>
  <c r="I18"/>
  <c r="O14"/>
  <c r="I14"/>
  <c r="O10"/>
  <c r="I10"/>
  <c i="2" r="I3"/>
  <c r="I368"/>
  <c r="O379"/>
  <c r="I379"/>
  <c r="O375"/>
  <c r="I375"/>
  <c r="O372"/>
  <c r="I372"/>
  <c r="O369"/>
  <c r="I369"/>
  <c r="I347"/>
  <c r="O364"/>
  <c r="I364"/>
  <c r="O360"/>
  <c r="I360"/>
  <c r="O356"/>
  <c r="I356"/>
  <c r="O352"/>
  <c r="I352"/>
  <c r="O348"/>
  <c r="I348"/>
  <c r="I330"/>
  <c r="O343"/>
  <c r="I343"/>
  <c r="O339"/>
  <c r="I339"/>
  <c r="O335"/>
  <c r="I335"/>
  <c r="O331"/>
  <c r="I331"/>
  <c r="I145"/>
  <c r="O326"/>
  <c r="I326"/>
  <c r="O322"/>
  <c r="I322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I116"/>
  <c r="O141"/>
  <c r="I141"/>
  <c r="O137"/>
  <c r="I137"/>
  <c r="O133"/>
  <c r="I133"/>
  <c r="O129"/>
  <c r="I129"/>
  <c r="O125"/>
  <c r="I125"/>
  <c r="O121"/>
  <c r="I121"/>
  <c r="O117"/>
  <c r="I117"/>
  <c r="I83"/>
  <c r="O112"/>
  <c r="I112"/>
  <c r="O108"/>
  <c r="I108"/>
  <c r="O104"/>
  <c r="I104"/>
  <c r="O100"/>
  <c r="I100"/>
  <c r="O96"/>
  <c r="I96"/>
  <c r="O92"/>
  <c r="I92"/>
  <c r="O88"/>
  <c r="I88"/>
  <c r="O84"/>
  <c r="I84"/>
  <c r="I78"/>
  <c r="O79"/>
  <c r="I79"/>
  <c r="I61"/>
  <c r="O74"/>
  <c r="I74"/>
  <c r="O70"/>
  <c r="I70"/>
  <c r="O66"/>
  <c r="I66"/>
  <c r="O62"/>
  <c r="I62"/>
  <c r="I32"/>
  <c r="O57"/>
  <c r="I57"/>
  <c r="O53"/>
  <c r="I53"/>
  <c r="O49"/>
  <c r="I49"/>
  <c r="O45"/>
  <c r="I45"/>
  <c r="O41"/>
  <c r="I41"/>
  <c r="O37"/>
  <c r="I37"/>
  <c r="O33"/>
  <c r="I33"/>
  <c r="I27"/>
  <c r="O28"/>
  <c r="I28"/>
  <c r="I10"/>
  <c r="O23"/>
  <c r="I23"/>
  <c r="O19"/>
  <c r="I19"/>
  <c r="O15"/>
  <c r="I15"/>
  <c r="O11"/>
  <c r="I11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<sst xmlns="http://schemas.openxmlformats.org/spreadsheetml/2006/main">
  <si>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</si>
  <si>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</si>
  <si>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</si>
  <si>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24-040-239_M267 - Modernizace železnicního uzlu Ostrava“, 0. etapa - rek. most. objektu v evid. km 267,935_zm01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</si>
  <si>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</si>
  <si>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</si>
  <si>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</si>
  <si>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</si>
  <si>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</si>
  <si>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</si>
  <si>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</si>
  <si>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D.1</t>
  </si>
  <si>
    <t>Technologická část</t>
  </si>
  <si>
    <t xml:space="preserve">    D.1.1</t>
  </si>
  <si>
    <t>Zabezpečovací zařízení</t>
  </si>
  <si>
    <t xml:space="preserve">        PS 15-01-91</t>
  </si>
  <si>
    <t>E0-M267, úprava ZZ</t>
  </si>
  <si>
    <t>D.2.1.1</t>
  </si>
  <si>
    <t>Kolejový svršek a spodek</t>
  </si>
  <si>
    <t xml:space="preserve">    SO 15-10-51</t>
  </si>
  <si>
    <t>Ostrava osobní n., ul. Hlučínská, úprava svršku tram. tratě</t>
  </si>
  <si>
    <t xml:space="preserve">    SO 15-10-91</t>
  </si>
  <si>
    <t>Ostrava osobní n., 1.část, žel. svršek</t>
  </si>
  <si>
    <t xml:space="preserve">    SO 15-11-91</t>
  </si>
  <si>
    <t>Ostrava osobní n., 1.část, žel. spodek</t>
  </si>
  <si>
    <t>D.2.1.4</t>
  </si>
  <si>
    <t>Mosty, propustky a zdi</t>
  </si>
  <si>
    <t xml:space="preserve">    SO 15-20-08.1</t>
  </si>
  <si>
    <t>Ostrava osobní n., žel. most ev. km 267,935</t>
  </si>
  <si>
    <t xml:space="preserve">    SO 15-20-08.2</t>
  </si>
  <si>
    <t>Ostrava osobní n., žel. most ev. km 267,935, protinárazové zábrany</t>
  </si>
  <si>
    <t xml:space="preserve">    SO 15-20-99</t>
  </si>
  <si>
    <t>E0-M267, Ostrava osobní n., lávka pro kabelovod v km 267,942</t>
  </si>
  <si>
    <t xml:space="preserve">    SO 15-23-01</t>
  </si>
  <si>
    <t>Ostrava osobní n., ul. Hlučínská, opěrné a zárubní zdi</t>
  </si>
  <si>
    <t>D.2.1.5</t>
  </si>
  <si>
    <t>Ostatní inženýrské objekty (inženýrské sítě a hydrotechnické objekty)</t>
  </si>
  <si>
    <t xml:space="preserve">    SO 15-30-91</t>
  </si>
  <si>
    <t>E0-M0, Ostrava osobní n., ochrana drážních sdelovacích kabelu</t>
  </si>
  <si>
    <t xml:space="preserve">    SO 15-30-92</t>
  </si>
  <si>
    <t>NENACEŇOVAT-E0-M0, Ostrava osobní n., ochrana sdelovacích kabelu CD-T</t>
  </si>
  <si>
    <t xml:space="preserve">    SO 15-30-93</t>
  </si>
  <si>
    <t>E0-M267, Ostrava osobní n., ochrana sdělovacích kabelů cizích operátorů</t>
  </si>
  <si>
    <t xml:space="preserve">        SO 15-30-93.1</t>
  </si>
  <si>
    <t>NENACEŇOVAT-E0-M0, Ostrava osobní n., ochrana sdelovacích kabelu cizích operátoru, CETIN</t>
  </si>
  <si>
    <t xml:space="preserve">        SO 15-30-93.2</t>
  </si>
  <si>
    <t>E0-M0, Ostrava osobní n., ochrana sdelovacích kabelu cizích operátoru, Ovanet</t>
  </si>
  <si>
    <t xml:space="preserve">        SO 15-30-93.3</t>
  </si>
  <si>
    <t>NENACEŇOVAT- E0-M0, Ostrava osob. n., ochr. sdel. kabelu cizích oper., Dial Telecom nove QUANTCOM</t>
  </si>
  <si>
    <t xml:space="preserve">        SO 15-30-93.4</t>
  </si>
  <si>
    <t>E0-M0, Ostrava osobní n., ochrana sdelovacích kabelu cizích operátoru, Poda</t>
  </si>
  <si>
    <t xml:space="preserve">        SO 15-30-93.6</t>
  </si>
  <si>
    <t>E0-M0, Ostrava osobní n., ochrana sdelovacích kabelu cizích operátoru, T-Mobile</t>
  </si>
  <si>
    <t>D.2.1.6</t>
  </si>
  <si>
    <t>Potrubní vedení (voda, plyn, kanalizace)</t>
  </si>
  <si>
    <t xml:space="preserve">    SO 15-31-54</t>
  </si>
  <si>
    <t>Ostrava osobní n., ul. Hlučínská, přeložka dešťové kanalizace a ČS v km 267,94</t>
  </si>
  <si>
    <t xml:space="preserve">        SO 15-31-54.1</t>
  </si>
  <si>
    <t>Ostrava osobní n., ul. Hlučínská, přeložka dešťové kanalizace a ČS v km 267,95, DPO</t>
  </si>
  <si>
    <t xml:space="preserve">        SO 15-31-54.2</t>
  </si>
  <si>
    <t>Ostrava osobní n., ul. Hlučínská, přeložka dešťové kanalizace a ČS v km 267,96, ŘSD</t>
  </si>
  <si>
    <t xml:space="preserve">    SO 15-31-55</t>
  </si>
  <si>
    <t>Ostrava osobní n., ul. Hlučínská, přeložka jednotné kanalizace OVaK v km 267,95</t>
  </si>
  <si>
    <t xml:space="preserve">    SO 15-32-53</t>
  </si>
  <si>
    <t>Ostrava osobní n., ul. Hlučínská, přeložka vodovodního řadu OVaK v km 267,94</t>
  </si>
  <si>
    <t>D.2.1.8</t>
  </si>
  <si>
    <t>Pozemní komunikace</t>
  </si>
  <si>
    <t xml:space="preserve">    SO 15-50-07</t>
  </si>
  <si>
    <t>Ostrava osobní n., ul. Hlučínská v km 267,950 (silnice I/56)</t>
  </si>
  <si>
    <t xml:space="preserve">        SO 15-50-07.1</t>
  </si>
  <si>
    <t>Ostrava osobní n., ul. Hlučínská, úprava silnice I/56</t>
  </si>
  <si>
    <t xml:space="preserve">        SO 15-50-07.2</t>
  </si>
  <si>
    <t>Ostrava osobní n., ul. Hlučínská, úprava MK</t>
  </si>
  <si>
    <t>D.2.2.1</t>
  </si>
  <si>
    <t>Pozemní objekty budov (provozní, technologické, skladové)</t>
  </si>
  <si>
    <t xml:space="preserve">    SO 15-73-02</t>
  </si>
  <si>
    <t>Ostrava osobní n., ul. Hlučínská, objekt čerpací stanice DPO</t>
  </si>
  <si>
    <t xml:space="preserve">        SO 15-73-02.1</t>
  </si>
  <si>
    <t xml:space="preserve">        SO 15-73-02.2</t>
  </si>
  <si>
    <t>Ostrava osobní n., ul. Hlučínská, objekt čerpací stanice DPO - ELEKTRO</t>
  </si>
  <si>
    <t>D.2.2.6</t>
  </si>
  <si>
    <t>Drobná architektura a oplocení</t>
  </si>
  <si>
    <t xml:space="preserve">    SO 15-79-05</t>
  </si>
  <si>
    <t>Ostrava osobní n., oplocení</t>
  </si>
  <si>
    <t>D.2.3.1</t>
  </si>
  <si>
    <t>Trakční vedení</t>
  </si>
  <si>
    <t xml:space="preserve">    SO 15-81-52</t>
  </si>
  <si>
    <t>Ostrava osobní n., ul. Hlučínská, úprava TV tram. tratě</t>
  </si>
  <si>
    <t xml:space="preserve">    SO 15-81-91</t>
  </si>
  <si>
    <t>E0-M267, Ostrava osobní n., trakční vedení</t>
  </si>
  <si>
    <t>D.2.3.6</t>
  </si>
  <si>
    <t>Rozvody vysokého napětí, nízkého napětí, osvětlení a dálkové ovládání odpojovačů</t>
  </si>
  <si>
    <t xml:space="preserve">    SO 15-86-95</t>
  </si>
  <si>
    <t>E0-M267, Ostrava osobní n., přeložky nn</t>
  </si>
  <si>
    <t>D.2.3.7</t>
  </si>
  <si>
    <t>Ukolejnění kovových konstrukcí</t>
  </si>
  <si>
    <t xml:space="preserve">    SO 15-87-91</t>
  </si>
  <si>
    <t>E0-M267, Ostrava osobní n., ukolejnění</t>
  </si>
  <si>
    <t>D.2.3.9</t>
  </si>
  <si>
    <t>Ostatní kabelizace</t>
  </si>
  <si>
    <t xml:space="preserve">    SO 15-86-96</t>
  </si>
  <si>
    <t>E0-M267, Ostrava osobní n., přeložka NN DPO v km 267,938</t>
  </si>
  <si>
    <t xml:space="preserve">    SO 15-86-97</t>
  </si>
  <si>
    <t>E0-M267, Ostrava osobní n., ul. Hlučínská, přeložka VO Ostravské komunikace v km 267,950</t>
  </si>
  <si>
    <t xml:space="preserve">    SO 15-86-98</t>
  </si>
  <si>
    <t>NENACEŇOVAT-E0-M267, Ostrava osobní n., přeložka VN ČEZ v km 267,938</t>
  </si>
  <si>
    <t xml:space="preserve">    SO 15-86-99</t>
  </si>
  <si>
    <t>NENACEŇOVAT-E0-M267, Ostrava osobní n., přeložka NN ČEZ v km 267,938</t>
  </si>
  <si>
    <t>D.2.4</t>
  </si>
  <si>
    <t>Ostatní stavební objekty</t>
  </si>
  <si>
    <t xml:space="preserve">    SO 15-92-91</t>
  </si>
  <si>
    <t>E0-M267, Ostrava, kácení zeleně</t>
  </si>
  <si>
    <t>D.9.8</t>
  </si>
  <si>
    <t>Všeobecný objekt</t>
  </si>
  <si>
    <t xml:space="preserve">    SO 98-98</t>
  </si>
  <si>
    <t>D.9.9</t>
  </si>
  <si>
    <t>Likvidace odpadů</t>
  </si>
  <si>
    <t xml:space="preserve">    SO 90-90</t>
  </si>
  <si>
    <t>Soupis prací objektu</t>
  </si>
  <si>
    <t>S</t>
  </si>
  <si>
    <t>Stavba:</t>
  </si>
  <si>
    <t>24-040-239_M267</t>
  </si>
  <si>
    <t>Modernizace železnicního uzlu Ostrava“, 0. etapa - rek. most. objektu v evid. km 267,935_zm01</t>
  </si>
  <si>
    <t>PS 15-01-91</t>
  </si>
  <si>
    <t>O</t>
  </si>
  <si>
    <t>Objekt:</t>
  </si>
  <si>
    <t>O1</t>
  </si>
  <si>
    <t>D.1.1</t>
  </si>
  <si>
    <t>O2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</si>
  <si>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</si>
  <si>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</si>
  <si>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</si>
  <si>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</si>
  <si>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</si>
  <si>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</si>
  <si>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</si>
  <si>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</si>
  <si>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</si>
  <si>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</si>
  <si>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</si>
  <si>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</si>
  <si>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</si>
  <si>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10</t>
  </si>
  <si>
    <t>Zemní práce</t>
  </si>
  <si>
    <t>P</t>
  </si>
  <si>
    <t>13293</t>
  </si>
  <si>
    <t/>
  </si>
  <si>
    <t>HLOUBENÍ RÝH ŠÍŘ DO 2M PAŽ I NEPAŽ TŘ. III</t>
  </si>
  <si>
    <t>M3</t>
  </si>
  <si>
    <t>PP</t>
  </si>
  <si>
    <t>VV</t>
  </si>
  <si>
    <t xml:space="preserve">"102.375 = 102,375 [A] "_x000d_
 "`Viz technická zpráva a výkresová dokumentace  350*0,35*0,3+375*0,35*0,50=102,375 [M3]` "_x000d_
 "`Celkem: `A = 102,375 [B] "_x000d_
 "Celkem "102,375 = 102,375 [D]</t>
  </si>
  <si>
    <t>TS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</si>
  <si>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</si>
  <si>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14113</t>
  </si>
  <si>
    <t>PROTLAČOVÁNÍ OCELOVÉHO POTRUBÍ DN DO 200MM</t>
  </si>
  <si>
    <t>M</t>
  </si>
  <si>
    <t>"120.000 = 120,000 [A] "_x000d_
 "`Viz technická zpráva a výkresová dokumentace` "_x000d_
 "`Celkem: `A = 120,000 [B] "_x000d_
 "Celkem "120 = 120,000 [D]</t>
  </si>
  <si>
    <t>Položka zahrnuje:
- dodávku protlačovaného potrubí 
- veškeré pomocné práce (startovací zařízení, startovací a cílová jáma, opěrné a vodící bloky a pod.)
Položka nezahrnuje:
- x</t>
  </si>
  <si>
    <t>14173</t>
  </si>
  <si>
    <t>PROTLAČOVÁNÍ POTRUBÍ Z PLAST HMOT DN DO 200MM</t>
  </si>
  <si>
    <t>"35.000 = 35,000 [A] "_x000d_
 "`Viz technická zpráva a výkresová dokumentace` "_x000d_
 "`Celkem: `A = 35,000 [B] "_x000d_
 "Celkem "35 = 35,000 [D]</t>
  </si>
  <si>
    <t>18215</t>
  </si>
  <si>
    <t>ÚPRAVA POVRCHŮ SROVNÁNÍM ÚZEMÍ V TL DO 0,50M</t>
  </si>
  <si>
    <t>M2</t>
  </si>
  <si>
    <t xml:space="preserve">"80.000 = 80,000 [A] "_x000d_
 "`Viz technická zpráva a výkresová dokumentace  160*0,50=80,000[M2]` "_x000d_
 "`Celkem: `A = 80,000 [B] "_x000d_
 "Celkem "80 = 80,000 [D]</t>
  </si>
  <si>
    <t xml:space="preserve">Položka zahrnuje:
-  úpravu pláně včetně vyrovnání výškových rozdílů
Položka nezahrnuje:
- x</t>
  </si>
  <si>
    <t>2</t>
  </si>
  <si>
    <t>Ostatní požadavky</t>
  </si>
  <si>
    <t>R02940</t>
  </si>
  <si>
    <t>OSTATNÍ POŽADAVKY - VYPRACOVÁNÍ DOKUMENTACE</t>
  </si>
  <si>
    <t>KPL</t>
  </si>
  <si>
    <t>"1.000 = 1,000 [A] "_x000d_
 "`Viz technická zpráva a výkresová dokumentace; jednotková cena = 2,5% z RN PS` "_x000d_
 "`Celkem: `A = 1,000 [B] "_x000d_
 "Celkem "1 = 1,000 [D]</t>
  </si>
  <si>
    <t xml:space="preserve">Položka zahrnuje: -   veškeré náklady spojené s objednatelem požadovanými pracemi (vypracování RDS) Položka nezahrnuje: - x
Položka zahrnuje: -   veškeré náklady spojené s objednatelem požadovanými pracemi (vypracování RDS) Položka nezahrnuje: - x</t>
  </si>
  <si>
    <t>70</t>
  </si>
  <si>
    <t>Všeobecné práce pro silnoproud a slaboproud</t>
  </si>
  <si>
    <t>701005</t>
  </si>
  <si>
    <t>VYHLEDÁVACÍ MARKER ZEMNÍ S MOŽNOSTÍ ZÁPISU</t>
  </si>
  <si>
    <t>KUS</t>
  </si>
  <si>
    <t xml:space="preserve">"10.000 = 10,000 [A] "_x000d_
 "`Viz technická zpráva a výkresová dokumentace  ` "_x000d_
 "`Celkem: `A = 10,000 [B] "_x000d_
 "Celkem "10 = 10,000 [D]</t>
  </si>
  <si>
    <t>1. Položka obsahuje:
 – veškeré práce a materiál obsažený v názvu položky
2. Položka neobsahuje:
 X
3. Způsob měření:
Udává se počet kusů kompletní konstrukce nebo práce.</t>
  </si>
  <si>
    <t>702111</t>
  </si>
  <si>
    <t>KABELOVÝ ŽLAB ZEMNÍ VČETNĚ KRYTU SVĚTLÉ ŠÍŘKY DO 120 MM</t>
  </si>
  <si>
    <t xml:space="preserve">"460.000 = 460,000 [A] "_x000d_
 "`Viz technická zpráva a výkresová dokumentace  ` "_x000d_
 "`Celkem: `A = 460,000 [B] "_x000d_
 "Celkem "460 = 460,000 [D]</t>
  </si>
  <si>
    <t>1. Položka obsahuje:
 – přípravu podkladu pro osazení
2. Položka neobsahuje:
 X
3. Způsob měření:
Měří se metr délkový.</t>
  </si>
  <si>
    <t>702222</t>
  </si>
  <si>
    <t>KABELOVÁ CHRÁNIČKA ZEMNÍ UV STABILNÍ DN PŘES 100 DO 200 MM</t>
  </si>
  <si>
    <t>"50.000 = 50,000 [A] "_x000d_
 "`Viz technická zpráva a výkresová dokumentace` "_x000d_
 "`Celkem: `A = 50,000 [B] "_x000d_
 "Celkem "50 = 50,000 [D]</t>
  </si>
  <si>
    <t>702232</t>
  </si>
  <si>
    <t>KABELOVÁ CHRÁNIČKA ZEMNÍ DĚLENÁ DN PŘES 100 DO 200 MM</t>
  </si>
  <si>
    <t>"100.000 = 100,000 [A] "_x000d_
 "`Viz technická zpráva a výkresová dokumentace` "_x000d_
 "`Celkem: `A = 100,000 [B] "_x000d_
 "Celkem "100 = 100,000 [D]</t>
  </si>
  <si>
    <t>709210</t>
  </si>
  <si>
    <t>KŘIŽOVATKA KABELOVÝCH VEDENÍ SE STÁVAJÍCÍ INŽENÝRSKOU SÍTÍ (KABELEM, POTRUBÍM APOD.)</t>
  </si>
  <si>
    <t>"25.000 = 25,000 [A] "_x000d_
 "`Viz technická zpráva a výkresová dokumentace` "_x000d_
 "`Celkem: `A = 25,000 [B] "_x000d_
 "Celkem "25 = 25,000 [D]</t>
  </si>
  <si>
    <t>1. Položka obsahuje:
 – úprava dna výkopu
 – dodávka a položení betonového žlabu / chráničky včetně zakrytí
 – pomocné mechanismy
2. Položka neobsahuje:
 X
3. Způsob měření:
Udává se počet kusů kompletní konstrukce nebo práce.</t>
  </si>
  <si>
    <t>742Y11</t>
  </si>
  <si>
    <t xml:space="preserve">PŘELOŽENÍ KABELU DO VZDÁLENOSTI 10 M VČETNĚ ZATAŽENÍ KABELU DO CHRÁNIČKY/ŽLABU - KABEL DO 4KG/M  (M)</t>
  </si>
  <si>
    <t xml:space="preserve">1. Položka obsahuje:  – všechny práce spojené s úpravou kabelů pro montáž včetně veškerého příslušentsví, demontáž, přesun a opětovná montáž  2. Položka neobsahuje:  výkop a záho zeminy, lože 3. Způsob měření: Udává se počet kusů kompletní konstrukce nebo práce.</t>
  </si>
  <si>
    <t>742Y92</t>
  </si>
  <si>
    <t>OCHRANA ŠTĚRKOVÉHO LOŽE GEOTEXTILIÍ PROTI ZNEČIŠTĚNÍ (M)</t>
  </si>
  <si>
    <t>"200.000 = 200,000 [A] "_x000d_
 "`Viz technická zpráva a výkresová dokumentace` "_x000d_
 "`Celkem: `A = 200,000 [B] "_x000d_
 "Celkem "200 = 200,000 [D]</t>
  </si>
  <si>
    <t xml:space="preserve">1. Položka obsahuje:  – všechny práce spojené s ochranou štěrkového lože proti znečištění, rozprostření geotextílie v ploše   2. Položka neobsahuje:  X 3. Způsob měření: Měří se metr čtvereční.</t>
  </si>
  <si>
    <t>74</t>
  </si>
  <si>
    <t>Elektroinstalace - silnoproud</t>
  </si>
  <si>
    <t>741911</t>
  </si>
  <si>
    <t>UZEMŇOVACÍ VODIČ V ZEMI FEZN DO 120 MM2</t>
  </si>
  <si>
    <t>"250.000 = 250,000 [A] "_x000d_
 "`Viz technická zpráva a výkresová dokumentace` "_x000d_
 "`Celkem: `A = 250,000 [B] "_x000d_
 "Celkem "250 = 250,000 [D]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</si>
  <si>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</si>
  <si>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741B11</t>
  </si>
  <si>
    <t>ZEMNÍCÍ TYČ FEZN DÉLKY DO 2 M</t>
  </si>
  <si>
    <t>"5.000 = 5,000 [A] "_x000d_
 "`Viz technická zpráva a výkresová dokumentace` "_x000d_
 "`Celkem: `A = 5,000 [B] "_x000d_
 "Celkem "5 = 5,000 [D]</t>
  </si>
  <si>
    <t>1. Položka obsahuje:
 – přípravu podkladu pro osazení
 – spojování
 – ochranný nátěr spoje dle příslušných norem
2. Položka neobsahuje:
 X
3. Způsob měření:
Udává se počet kusů kompletní konstrukce nebo práce.</t>
  </si>
  <si>
    <t>741C02</t>
  </si>
  <si>
    <t>UZEMŇOVACÍ SVORKA</t>
  </si>
  <si>
    <t>1. Položka obsahuje:
 – veškeré příslušenství
2. Položka neobsahuje:
 X
3. Způsob měření:
Udává se počet kusů kompletní konstrukce nebo práce.</t>
  </si>
  <si>
    <t>741C05</t>
  </si>
  <si>
    <t>SPOJOVÁNÍ UZEMŇOVACÍCH VODIČŮ</t>
  </si>
  <si>
    <t>"10.000 = 10,000 [A] "_x000d_
 "`Viz technická zpráva a výkresová dokumentace` "_x000d_
 "`Celkem: `A = 10,000 [B] "_x000d_
 "Celkem "10 = 10,000 [D]</t>
  </si>
  <si>
    <t>1. Položka obsahuje:
 – tvarování, přípravu spojů
 – svařování
 – ochranný nátěr spoje dle příslušných norem
2. Položka neobsahuje:
 X
3. Způsob měření:
Udává se počet kusů kompletní konstrukce nebo práce.</t>
  </si>
  <si>
    <t>742</t>
  </si>
  <si>
    <t>Vytyčení kabelů</t>
  </si>
  <si>
    <t>742P17</t>
  </si>
  <si>
    <t>VYHLEDÁNÍ STÁVAJÍCÍHO KABELU (MĚŘENÍ, SONDA)</t>
  </si>
  <si>
    <t xml:space="preserve">"30.000 = 30,000 [A] "_x000d_
 "`Viz technická zpráva a výkresová dokumentace  ` "_x000d_
 "`Celkem: `A = 30,000 [B] "_x000d_
 "Celkem "30 = 30,000 [D]</t>
  </si>
  <si>
    <t>1. Položka obsahuje:
 – vyhledání stávajícího kabelu vn/nn v obvodu žel. stanice, na trati vč. výkopu sondy a veškerého příslušenství
2. Položka neobsahuje:
 X
3. Způsob měření:
Udává se počet kusů kompletní konstrukce nebo práce.</t>
  </si>
  <si>
    <t>75A</t>
  </si>
  <si>
    <t>Zabezpečovací zařízení - kabelové soubory</t>
  </si>
  <si>
    <t>75A131</t>
  </si>
  <si>
    <t>KABEL METALICKÝ DVOUPLÁŠŤOVÝ DO 12 PÁRŮ - DODÁVKA</t>
  </si>
  <si>
    <t>KMPÁR</t>
  </si>
  <si>
    <t>"39.650 = 39,650 [A] "_x000d_
 "`Viz technická zpráva a výkresová dokumentace` "_x000d_
 "`Celkem: `A = 39,650 [B] "_x000d_
 "Celkem "39,65 = 39,650 [D]</t>
  </si>
  <si>
    <t>1. Položka obsahuje:
 – dodání kabelů podle typu od výrobců včetně mimostaveništní dopravy
2. Položka neobsahuje:
 X
3. Způsob měření:
Měří se n-násobky páru vodičů na kilometr.</t>
  </si>
  <si>
    <t>75A141</t>
  </si>
  <si>
    <t>KABEL METALICKÝ DVOUPLÁŠŤOVÝ PŘES 12 PÁRŮ - DODÁVKA</t>
  </si>
  <si>
    <t>"106.180 = 106,180 [A] "_x000d_
 "`Viz technická zpráva a výkresová dokumentace` "_x000d_
 "`Celkem: `A = 106,180 [B] "_x000d_
 "Celkem "106,18 = 106,180 [D]</t>
  </si>
  <si>
    <t>75A217</t>
  </si>
  <si>
    <t>ZATAŽENÍ A SPOJKOVÁNÍ KABELŮ DO 12 PÁRŮ - MONTÁŽ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</si>
  <si>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
 – dodávka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</si>
  <si>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75A218</t>
  </si>
  <si>
    <t>ZATAŽENÍ A SPOJKOVÁNÍ KABELŮ DO 12 PÁRŮ - DEMONTÁŽ</t>
  </si>
  <si>
    <t>"22.180 = 22,180 [A] "_x000d_
 "`Viz technická zpráva a výkresová dokumentace` "_x000d_
 "`Celkem: `A = 22,180 [B] "_x000d_
 "Celkem "22,18 = 22,180 [D]</t>
  </si>
  <si>
    <t>1. Položka obsahuje:
 – demontáž kabelu, plastové spojky v počtu 3 kusy na 1 km kabelu, štítku průběhu v počtu 2 ks na 1 km kabelu, označovacího štítku kabelové spojky a kabelové formy
 – veškeré potřebné mechanizmy, jejich obsluhu a přesun hmot.
 – naložení vybouraného materiálu na dopravní prostředek
 – odvoz vybouraného materiálu do skladu nebo na likvidaci
2. Položka neobsahuje:
 – poplatek za likvidaci odpadů (nacení se dle SSD 0)
3. Způsob měření:
Měří se n-násobky páru vodičů na kilometr.</t>
  </si>
  <si>
    <t>75A227</t>
  </si>
  <si>
    <t>ZATAŽENÍ A SPOJKOVÁNÍ KABELŮ PŘES 12 PÁRŮ - MONTÁŽ</t>
  </si>
  <si>
    <t>75A228</t>
  </si>
  <si>
    <t>ZATAŽENÍ A SPOJKOVÁNÍ KABELŮ PŘES 12 PÁRŮ - DEMONTÁŽ</t>
  </si>
  <si>
    <t>"56.540 = 56,540 [A] "_x000d_
 "`Viz technická zpráva a výkresová dokumentace` "_x000d_
 "`Celkem: `A = 56,540 [B] "_x000d_
 "Celkem "56,54 = 56,540 [D]</t>
  </si>
  <si>
    <t>75A321</t>
  </si>
  <si>
    <t>SPOJKA ROVNÁ PRO PLASTOVÉ KABELY S JÁDRY O PRŮMĚRU 1 MM2 DO 12 PÁRŮ</t>
  </si>
  <si>
    <t>"45.000 = 45,000 [A] "_x000d_
 "`Viz technická zpráva a výkresová dokumentace` "_x000d_
 "`Celkem: `A = 45,000 [B] "_x000d_
 "Celkem "45 = 45,000 [D]</t>
  </si>
  <si>
    <t>1. Položka obsahuje:
 – dodávku spojky
 – úplná montáž plastové spojky, příprava spojovacího přípravku, spojení žil kabelu, kontrola správnosti spojení žil, vysušení, zajištění přívodu el.energie, zatavení konců kabelu a svaření středu spojky
 – veškeré potřebné mechanizmy, jejich obsluhu a pořízení všech potřebných materiálů i vlastní spojky, přesun hmot
2. Položka neobsahuje:
 X
3. Způsob měření:
Udává se počet kusů kompletní konstrukce nebo práce.</t>
  </si>
  <si>
    <t>75A322</t>
  </si>
  <si>
    <t>SPOJKA ROVNÁ PRO PLASTOVÉ KABELY S JÁDRY O PRŮMĚRU 1 MM2 PŘES 12 PÁRŮ</t>
  </si>
  <si>
    <t>"15.000 = 15,000 [A] "_x000d_
 "`Viz technická zpráva a výkresová dokumentace` "_x000d_
 "`Celkem: `A = 15,000 [B] "_x000d_
 "Celkem "15 = 15,000 [D]</t>
  </si>
  <si>
    <t>1. Položka obsahuje:
 – dodávku spojky
 – úplná montáž plastové spojky, příprava spojovacího přípravku, spojení žil kabelu, kontrola správnosti spojení žil, vysušení, zajištění přívodu el. energie, zatavení konců kabelu a svaření středu spojky
 – veškeré potřebné mechanizmy, jejich obsluhu a pořízení všech potřebných materiálů i vlastní spojky, přesun hmot
2. Položka neobsahuje:
 X
3. Způsob měření:
Udává se počet kusů kompletní konstrukce nebo práce.</t>
  </si>
  <si>
    <t>75B</t>
  </si>
  <si>
    <t>Železniční zabezpečovací zařízení - vnitřní zařízení</t>
  </si>
  <si>
    <t>75B111</t>
  </si>
  <si>
    <t>VNITŘNÍ KABELOVÉ ROZVODY DO 20 KABELŮ - DODÁVKA</t>
  </si>
  <si>
    <t>1. Položka obsahuje:
 – dodávka kabelů vč. eventuálních konektorů a potřebného pomocného materiálu a jeho dopravy na místo určení
 – kabely včetně pomocného materiálu
 – dopravu do místa určení
2. Položka neobsahuje:
 X
3. Způsob měření:
Měří se v metrech délkových kabelových žlabů nebo jiné kabelové konstrukce.</t>
  </si>
  <si>
    <t>75B117</t>
  </si>
  <si>
    <t>VNITŘNÍ KABELOVÉ ROZVODY DO 20 KABELŮ - MONTÁŽ</t>
  </si>
  <si>
    <t>1. Položka obsahuje:
 – položení kabelu do rozvodného žlabu, vyformování, vyvázání vč. zapojení na stojany nebo skříně
 – montáž vnitřních kabelových rozvodů obsahuje všechny pomocné a doplňující práce a součásti, případné použití mechanizmů
2. Položka neobsahuje:
 X
3. Způsob měření:
Měří se v metrech délkových kabelových žlabů nebo jiné kabelové konstrukce.</t>
  </si>
  <si>
    <t>75B118</t>
  </si>
  <si>
    <t>VNITŘNÍ KABELOVÉ ROZVODY DO 20 KABELŮ - DEMONTÁŽ</t>
  </si>
  <si>
    <t>1. Položka obsahuje:
 – demontáž kabelů v rozvodném žlabu, odpojení ve stojanech nebo ve skříních
 – demontáž kabelů ze žlabů, se všemi pomocnými a doplňujícími pracemi a součástmi, případné použití mechanizmů
 – naložení vybouraného materiálu na dopravní prostředek
 – odvoz vybouraného materiálu do skladu nebo na likvidaci
2. Položka neobsahuje:
 – poplatek za likvidaci odpadů (nacení se dle SSD 0)
3. Způsob měření:
Měří se v metrech délkových kabelových žlabů nebo jiné kabelové konstrukce.</t>
  </si>
  <si>
    <t>75B331</t>
  </si>
  <si>
    <t>ÚPRAVA OVLÁDACÍHO STOLU, KONTROLNÍ SKŘÍNĚ - DODÁVKA</t>
  </si>
  <si>
    <t>"1.000 = 1,000 [A] "_x000d_
 "`Viz technická zpráva a výkresová dokumentace` "_x000d_
 "`Celkem: `A = 1,000 [B] "_x000d_
 "Celkem "1 = 1,000 [D]</t>
  </si>
  <si>
    <t>1. Položka obsahuje:
 – dodání kompletního (max. 50 tlačítek a světelných buněk) vnitřního zařízení podle typu určeného položkou včetně potřebného pomocného materiálu a jeho dopravy na místo určení
 – pořízení úprav ovládacího stolu (kontrolní skříně) včetně pomocného materiálu a jeho dopravy do místa určení
2. Položka neobsahuje:
 X
3. Způsob měření:
Udává se počet kusů kompletní konstrukce nebo práce.</t>
  </si>
  <si>
    <t>75B337</t>
  </si>
  <si>
    <t>ÚPRAVA OVLÁDACÍHO STOLU, KONTROLNÍ SKŘÍNĚ - MONTÁŽ</t>
  </si>
  <si>
    <t>1. Položka obsahuje:
 – provedení úprav (max. 50 tlačítek a světelných buněk) ovládacího stolu (kontrolní skříně) včetně zapojení
 – montáž dodaného zařízení se všemi pomocnými a doplňujícími pracemi a součástmi, případné použití mechanizmů
2. Položka neobsahuje:
 X
3. Způsob měření:
Udává se počet kusů kompletní konstrukce nebo práce.</t>
  </si>
  <si>
    <t>75B338</t>
  </si>
  <si>
    <t>ÚPRAVA OVLÁDACÍHO STOLU, KONTROLNÍ SKŘÍNĚ - DEMONTÁŽ</t>
  </si>
  <si>
    <t>1. Položka obsahuje:
 – demontáž prvků z ovládacího stolu (kontrolní skříně) včetně odpojení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</si>
  <si>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R75B569</t>
  </si>
  <si>
    <t>ÚPRAVA RELÉOVÝCH, NAPÁJECÍCH NEBO KABELOVÝCH STOJANŮ NEBO SKŘÍNÍ</t>
  </si>
  <si>
    <t xml:space="preserve">"8.000 = 8,000 [A] "_x000d_
 "`Viz technická zpráva a výkresová dokumentace                                                   jednotková cena = 10% z jednotkové ceny položky ceník` "_x000d_
 "`Celkem: `A = 8,000 [B] "_x000d_
 "Celkem "8 = 8,000 [D]</t>
  </si>
  <si>
    <t xml:space="preserve">1. Položka obsahuje:   – demontáž a montáž úprav reléových napájecích nebo kabelových stojanů, odpojení   – demontáž a montáž zařízení se všemi pomocnými a doplňujícími pracemi a součástmi a potřebným materiálem, případné použití mechanizmů   – naložení vybouraného materiálu na dopravní prostředek   – odvoz vybouraného materiálu do skladu nebo na likvidaci  2. Položka neobsahuje:   – poplatek za likvidaci odpadů (nacení se dle SSD 0)  3. Způsob měření:  Udává se počet kusů kompletní konstrukce nebo práce.
1. Položka obsahuje:   – demontáž a montáž úprav reléových napájecích nebo kabelových stojanů, odpojení   – demontáž a montáž zařízení se všemi pomocnými a doplňujícími pracemi a součástmi a potřebným materiálem, případné použití mechanizmů   – naložení vybouraného materiálu na dopravní prostředek   – odvoz vybouraného materiálu do skladu nebo na likvidaci  2. Položka neobsahuje:   – poplatek za likvidaci odpadů (nacení se dle SSD 0)  3. Způsob měření:  Udává se počet kusů kompletní konstrukce nebo práce.</t>
  </si>
  <si>
    <t>75C</t>
  </si>
  <si>
    <t>Železniční zabezpečovací zařízení - venkovní zařízení</t>
  </si>
  <si>
    <t>75C117</t>
  </si>
  <si>
    <t>PŘESTAVNÍK ELEKTROMOTORICKÝ - MONTÁŽ</t>
  </si>
  <si>
    <t>1. Položka obsahuje:
 – vyměření místa připevnění upevňovací soupravy přestavníku a její montáž, připevnění přestavníku na upevňovací soupravu, připevnění kabelového závěru, zapojení dvou kabelových forem (včetně měření a zapojení po měření)
 – přezkoušení a regulace přestavníku
 – montáž přestavníku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</si>
  <si>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75C167</t>
  </si>
  <si>
    <t>SNÍMAČ POLOHY JAZYKŮ - MONTÁŽ</t>
  </si>
  <si>
    <t>1. Položka obsahuje:
 – vyměření místa montáže snímače polohy jazyků a kabelového závěru, připevnění snímače, montáž kabelového závěru, zapojení 2 kusů kabelové formy (včetně měření a zapojení po měření), přezkoušení
 – montáž snímače polohy jazyků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</si>
  <si>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75C168</t>
  </si>
  <si>
    <t>SNÍMAČ POLOHY JAZYKŮ - DEMONTÁŽ</t>
  </si>
  <si>
    <t>1. Položka obsahuje:
 – demontáž snímače polohy jazyků a kabelového závěru, odpojení kabelových forem
 – demontáž snímače polohy jazyků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</si>
  <si>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75C178</t>
  </si>
  <si>
    <t>PŘESTAVNÍK ELEKTROMOTORICKÝ - DEMONTÁŽ</t>
  </si>
  <si>
    <t>1. Položka obsahuje:
 – demontáž připevnění upevňovací soupravy přestavníku a přestavníku, demontáž kabelového závěru, odpojení kabelových forem
 – demontáž přestavníku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</si>
  <si>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75C188</t>
  </si>
  <si>
    <t>PŘESTAVNÍK MECHANICKÝ - DEMONTÁŽ</t>
  </si>
  <si>
    <t>1. Položka obsahuje:
 – demontáž přestavníku mechanického včetně odpojení drátovodu
 – demontáž přestavníku mechanického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</si>
  <si>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75C1A7</t>
  </si>
  <si>
    <t>DRÁTOVODNÁ TRASA - MONTÁŽ</t>
  </si>
  <si>
    <t>"30.000 = 30,000 [A] "_x000d_
 "`Viz technická zpráva a výkresová dokumentace` "_x000d_
 "`Celkem: `A = 30,000 [B] "_x000d_
 "Celkem "30 = 30,000 [D]</t>
  </si>
  <si>
    <t>1. Položka obsahuje:
 – montáž drátovodné trasy včetně úpravy terénu
 – montáž trasy drátovodné se všemi pomocnými a doplňujícími pracemi a součástmi, případné použití mechanizmů, včetně dopravy do místa montáže ze skladu a regulace
 – 2. Položka neobsahuje:
 – X
3. Způsob měření:
Měří se metr délkový v ose drátovodné trasy.</t>
  </si>
  <si>
    <t>75C1A8</t>
  </si>
  <si>
    <t>DRÁTOVODNÁ TRASA - DEMONTÁŽ</t>
  </si>
  <si>
    <t>1. Položka obsahuje:
 – demontáž drátovodné trasy včetně úpravy terénu
 – demontáž trasy drátovodné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Měří se metr délkový v ose drátovodné trasy.</t>
  </si>
  <si>
    <t>75C211</t>
  </si>
  <si>
    <t>VÝKOLEJKA S PŘESTAVNÍKEM - DODÁVKA</t>
  </si>
  <si>
    <t>"3.000 = 3,000 [A] "_x000d_
 "`Viz technická zpráva a výkresová dokumentace` "_x000d_
 "`Celkem: `A = 3,000 [B] "_x000d_
 "Celkem "3 = 3,000 [D]</t>
  </si>
  <si>
    <t>1. Položka obsahuje:
 – dodávka výkolejky s přestavníkem podle typu včetně potřebného pomocného materiálu a jeho dopravy do staveništního skladu
 – dodávku výkolejky s přestavníkem podle typu včetně pomocného materiálu, na dopravu do staveništního skladu
2. Položka neobsahuje:
 X
3. Způsob měření:
Udává se počet kusů kompletní konstrukce nebo práce.</t>
  </si>
  <si>
    <t>75C218</t>
  </si>
  <si>
    <t>VÝKOLEJKA S PŘESTAVNÍKEM - DEMONTÁŽ</t>
  </si>
  <si>
    <t>1. Položka obsahuje:
 – demontáž upevňovací soupravy a výkolejky s přestavníkem, demontáž kabelového závěru, odpojení kabelových forem
 – demontáž výkolejky s přestavníkem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</si>
  <si>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75C227</t>
  </si>
  <si>
    <t>VÝKOLEJKA SE ZÁMKEM - MONTÁŽ</t>
  </si>
  <si>
    <t>"2.000 = 2,000 [A] "_x000d_
 "`Viz technická zpráva a výkresová dokumentace` "_x000d_
 "`Celkem: `A = 2,000 [B] "_x000d_
 "Celkem "2 = 2,000 [D]</t>
  </si>
  <si>
    <t>1. Položka obsahuje:
 – vyměření místa připevnění upevňovací soupravy výkolejky s přestavníkem a její montáž, připevnění přestavníku na upevňovací soupravu
 – přezkoušení chodu a nátěr výkolejky s přestavníkem
 – montáž výkolejky s přestavníkem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</si>
  <si>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75C228</t>
  </si>
  <si>
    <t>VÝKOLEJKA SE ZÁMKEM - DEMONTÁŽ</t>
  </si>
  <si>
    <t>1. Položka obsahuje:
 – demontáž upevňovací soupravy a výkolejky s přestavníkem, demontáž kabelového závěru
 – demontáž výkolejky s přestavníkem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</si>
  <si>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75C411</t>
  </si>
  <si>
    <t>ZÁMEK VÝMĚNOVÝ NEBO ODTLAČNÝ (JEDNODUCHÝ, KONTROLNÍ) - DODÁVKA</t>
  </si>
  <si>
    <t>"4.000 = 4,000 [A] "_x000d_
 "`Viz technická zpráva a výkresová dokumentace` "_x000d_
 "`Celkem: `A = 4,000 [B] "_x000d_
 "Celkem "4 = 4,000 [D]</t>
  </si>
  <si>
    <t xml:space="preserve">1. Položka obsahuje:
 – dodávka zámku výměnového nebo odtlačného podle typu včetně potřebného pomocného materiálu a jeho dopravy do staveništního skladu
 – pořízení dodávky zámku výměnového  nebo odtlačného podle typu včetně pomocného materiálu, na dopravu do staveništního skladu
2. Položka neobsahuje:
 X
3. Způsob měření:
Udává se počet kusů kompletní konstrukce nebo práce.</t>
  </si>
  <si>
    <t>75C417</t>
  </si>
  <si>
    <t>ZÁMEK VÝMĚNOVÝ NEBO ODTLAČNÝ (JEDNODUCHÝ, KONTROLNÍ) - MONTÁŽ</t>
  </si>
  <si>
    <t>1. Položka obsahuje:
 – vyměření místa pro montáž zámku výměnového nebo odtlačného, připevnění, natypování
 – montáž zámku výměnového nebo odtlačného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</si>
  <si>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75C418</t>
  </si>
  <si>
    <t>ZÁMEK VÝMĚNOVÝ NEBO ODTLAČNÝ (JEDNODUCHÝ, KONTROLNÍ) - DEMONTÁŽ</t>
  </si>
  <si>
    <t>1. Položka obsahuje:
 – demontáž zámku výměnového nebo odtlačného podle typu daného položkou
 – demontáž zámku výměnového nebo odtlačného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</si>
  <si>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75C471</t>
  </si>
  <si>
    <t>ZÁMEK ELEKTROMAGNETICKÝ V KOLEJIŠTI - DODÁVKA</t>
  </si>
  <si>
    <t>1. Položka obsahuje:
 – dodání zámku elektromagnetického v kolejišti podle typu včetně potřebného pomocného materiálu a jeho dopravy do staveništního skladu
 – dodávku zámku elektromagnetického v kolejišti podle typu včetně pomocného materiálu, na dopravu do staveništního skladu
2. Položka neobsahuje:
 X
3. Způsob měření:
Udává se počet kusů kompletní konstrukce nebo práce.</t>
  </si>
  <si>
    <t>75C477</t>
  </si>
  <si>
    <t>ZÁMEK ELEKTROMAGNETICKÝ V KOLEJIŠTI - MONTÁŽ</t>
  </si>
  <si>
    <t>1. Položka obsahuje:
 – přetypování klíčů a jejich oštítkování, usazení kabelového závěru, zatažení kabelu do závěru včetně zhotovení a zapojení kabelových forem (včetně měření a zapojení po měření), montáž zámku elektromagnetického v kolejišti
 – propojení drátovou formou, přezkoušení, nátěr
 – montáž zámku elektromagnetického v kolejišti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</si>
  <si>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75C478</t>
  </si>
  <si>
    <t>ZÁMEK ELEKTROMAGNETICKÝ V KOLEJIŠTI - DEMONTÁŽ</t>
  </si>
  <si>
    <t>1. Položka obsahuje:
 – demontáž zámku elektromagnetického v kolejišti dle typu určeného položkou, odpojení formy
 – demontáž zámku elektromagnetického v kolejišti se všemi pomocnými a doplňujícími pracemi a součástmi, případné použití mechanizmů, včetně dopravy z místa demontáže do skladu.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</si>
  <si>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75C517</t>
  </si>
  <si>
    <t>STOŽÁROVÉ NÁVĚSTIDLO DO DVOU SVĚTEL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</si>
  <si>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do dvou světel včetně transformátorové skříně na základ
 – montáž stožárového návěstidla do dvou světel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</si>
  <si>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75C518</t>
  </si>
  <si>
    <t>STOŽÁROVÉ NÁVĚSTIDLO DO DVOU SVĚTEL - DEMONTÁŽ</t>
  </si>
  <si>
    <t>1. Položka obsahuje:
 – demontáž betonového základu, demontáž stožárového návěstidla do dvou světel, zasypání jámy po základu návěstidla
 – demontáž stožárového návěstidla do dvou světel se všemi pomocnými a doplňujícími pracemi a součástmi a ukolejnění, případné použití mechanizmů, včetně dopravy z místa demontáže do skladu. 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</si>
  <si>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75C617</t>
  </si>
  <si>
    <t>TRPASLIČÍ NÁVĚSTIDLO DO DVOU SVĚTEL - MONTÁŽ</t>
  </si>
  <si>
    <t>"7.000 = 7,000 [A] "_x000d_
 "`Viz technická zpráva a výkresová dokumentace` "_x000d_
 "`Celkem: `A = 7,000 [B] "_x000d_
 "Celkem "7 = 7,000 [D]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</si>
  <si>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trpasličího návěstidla do dvou světel včetně transformátorové skříně na základ
 – montáž trpasličího návěstidla do dvou světel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</si>
  <si>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75C618</t>
  </si>
  <si>
    <t>TRPASLIČÍ NÁVĚSTIDLO DO DVOU SVĚTEL - DEMONTÁŽ</t>
  </si>
  <si>
    <t>1. Položka obsahuje:
 – demontáž betonového základu, demontáž trpasličího návěstidla do dvou světel, zasypání jámy po základu návěstidla
 – demontáž trpasličího návěstidla do dvou světel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</si>
  <si>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75C777</t>
  </si>
  <si>
    <t>INFORMAČNÍ BOD AVV - MONTÁŽ</t>
  </si>
  <si>
    <t>1. Položka obsahuje:
 – vyměření místa umístění, montáž informačního bodu AVV
 – montáž informačního bodu AVV včetně upevňovací soupravy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</si>
  <si>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75C778</t>
  </si>
  <si>
    <t>INFORMAČNÍ BOD AVV - DEMONTÁŽ</t>
  </si>
  <si>
    <t>1. Položka obsahuje:
 – demontáž informačního bodu AVV podle typu daného položkou
 – demontáž informačního bodu AVV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</si>
  <si>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75C847</t>
  </si>
  <si>
    <t>STYKOVÝ TRANSFORMÁTOR, SYMETRIZAČNÍ A UKOLEJŇOVACÍ TLUMIVKA - MONTÁŽ</t>
  </si>
  <si>
    <t>"26.000 = 26,000 [A] "_x000d_
 "`Viz technická zpráva a výkresová dokumentace` "_x000d_
 "`Celkem: `A = 26,000 [B] "_x000d_
 "Celkem "26 = 26,000 [D]</t>
  </si>
  <si>
    <t>1. Položka obsahuje:
 – usazení jednoho stykového transformátoru, montáž ochranné trubky, zapojení kabelových forem (včetně měření a zapojení po měření)
 – regulace a zkoušení kolejového obvodu
 – montáž stykového transformátoru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</si>
  <si>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75C848</t>
  </si>
  <si>
    <t>STYKOVÝ TRANSFORMÁTOR, SYMETRIZAČNÍ A UKOLEJŇOVACÍ TLUMIVKA - DEMONTÁŽ</t>
  </si>
  <si>
    <t>1. Položka obsahuje:
 – demontáž jednoho stykového transformátoru včetně odpojení kabelových přívodů
 – demontáž stykového transformátoru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</si>
  <si>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75C851</t>
  </si>
  <si>
    <t>SADA PROPOJEK PRO PŘIPOJENÍ STYKOVÉHO TRANSFORMÁTORU, SYMETRIZAČNÍ TLUMIVKY KE KOLEJNICI - DODÁVKA</t>
  </si>
  <si>
    <t>1. Položka obsahuje:
 – dodávka sady propojek (do 3 lan) pro připojení jednoho stykového transformátoru ke kolejnicím podle typu a potřebné délky včetně potřebného pomocného materiálu a dopravy do staveništního skladu
2. Položka neobsahuje:
 X
3. Způsob měření:
Udává se počet sad, které se skládají z předepsaných dílů, jež tvoří požadovaný celek.</t>
  </si>
  <si>
    <t>75C857</t>
  </si>
  <si>
    <t>SADA PROPOJEK PRO PŘIPOJENÍ STYKOVÉHO TRANSFORMÁTORU, SYMETRIZAČNÍ TLUMIVKY KE KOLEJNICI - MONTÁŽ</t>
  </si>
  <si>
    <t>1. Položka obsahuje:
 – rozměření místa připojení, případné vyvrtání otvorů, montáž sady propojek (do 3 lan) pro připojení jednoho stykového transformátoru ke kolejnicím
 – montáž propojek pro připojení stykového transformátoru ke kolejnicím se všemi pomocnými a doplňujícími pracemi a součástmi, případné použití mechanizmů, včetně dopravy ze skladu k místu montáže
2. Položka neobsahuje:
 X
3. Způsob měření:
Udává se počet sad, které se skládají z předepsaných dílů, jež tvoří požadovaný celek.</t>
  </si>
  <si>
    <t>75C858</t>
  </si>
  <si>
    <t>SADA PROPOJEK PRO PŘIPOJENÍ STYKOVÉHO TRANSFORMÁTORU, SYMETRIZAČNÍ TLUMIVKY KE KOLEJNICI - DEMONTÁŽ</t>
  </si>
  <si>
    <t>1. Položka obsahuje:
 – demontáž sady propojek (do 3 lan) pro připojení jednoho stykového transformátoru ke kolejnicím
 – demontáž sady propojek pro připojení stykového transformátoru ke kolejnicím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sad, které se skládají z předepsaných dílů, jež tvoří požadovaný celek.</t>
  </si>
  <si>
    <t>75C861</t>
  </si>
  <si>
    <t>KOMPLETNÍ SADA PROPOJEK DVOJICE STYKOVÝCH TRANSFORMÁTORŮ - DODÁVKA</t>
  </si>
  <si>
    <t>1. Položka obsahuje:
 – dodávka kompletní sady propojek dvojice stykových transformátorů (do 3 lan ke kolejnici) podle typu a potřebné délky včetně potřebného pomocného materiálu a dopravy do staveništního skladu
 – dodávku kompletní sady propojek dvojice stykových transformátorů včetně pomocného materiálu, dopravu do staveništního skladu
2. Položka neobsahuje:
 X
3. Způsob měření:
Udává se počet sad, které se skládají z předepsaných dílů, jež tvoří požadovaný celek.</t>
  </si>
  <si>
    <t>75C867</t>
  </si>
  <si>
    <t>KOMPLETNÍ SADA PROPOJEK DVOJICE STYKOVÝCH TRANSFORMÁTORŮ - MONTÁŽ</t>
  </si>
  <si>
    <t>"8.000 = 8,000 [A] "_x000d_
 "`Viz technická zpráva a výkresová dokumentace` "_x000d_
 "`Celkem: `A = 8,000 [B] "_x000d_
 "Celkem "8 = 8,000 [D]</t>
  </si>
  <si>
    <t xml:space="preserve">1. Položka obsahuje:
 – rozměření místa připojení, případné vyvrtání otvorů, montáž kompletní sady propojek dvojice stykových transformátorů
 – montáž kompletní sady propojek dvojice stykových transformátorů (do 3 lan ke kolejnici)  se všemi pomocnými a doplňujícími pracemi a součástmi, případné použití mechanizmů, včetně dopravy ze skladu k místu montáže
2. Položka neobsahuje:
 X
3. Způsob měření:
Udává se počet sad, které se skládají z předepsaných dílů, jež tvoří požadovaný celek.</t>
  </si>
  <si>
    <t>75C868</t>
  </si>
  <si>
    <t>KOMPLETNÍ SADA PROPOJEK DVOJICE STYKOVÝCH TRANSFORMÁTORŮ - DEMONTÁŽ</t>
  </si>
  <si>
    <t xml:space="preserve">1. Položka obsahuje:
 – demontáž kompletní sady propojek dvojice stykových transformátorů dle typu daného položkou
 – demontáž kompletní sady propojek dvojice stykových transformátorů (do 3 lan ke kolejnici) 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sad, které se skládají z předepsaných dílů, jež tvoří požadovaný celek.</t>
  </si>
  <si>
    <t>75C871</t>
  </si>
  <si>
    <t>KOLEJOVÁ PROPOJKA VÝHYBKOVÁ - DODÁVKA</t>
  </si>
  <si>
    <t>1. Položka obsahuje:
 – dodávka kolejové propojky výhybkové (do 3 lan) podle typu a potřebné délky včetně potřebného pomocného materiálu a dopravy do staveništního skladu
 – dodávku kolejové propojky výhybkové včetně pomocného materiálu, dopravu do staveništního skladu
2. Položka neobsahuje:
 X
3. Způsob měření:
Udává se počet kusů kompletní konstrukce nebo práce.</t>
  </si>
  <si>
    <t>75C877</t>
  </si>
  <si>
    <t>KOLEJOVÁ PROPOJKA VÝHYBKOVÁ - MONTÁŽ</t>
  </si>
  <si>
    <t>"22.000 = 22,000 [A] "_x000d_
 "`Viz technická zpráva a výkresová dokumentace` "_x000d_
 "`Celkem: `A = 22,000 [B] "_x000d_
 "Celkem "22 = 22,000 [D]</t>
  </si>
  <si>
    <t>1. Položka obsahuje:
 – rozměření místa připojení, případné vyvrtání otvorů, montáž kolejové propojky výhybkové
 – montáž kolejové propojky výhybkové (do 3 lan)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</si>
  <si>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75C878</t>
  </si>
  <si>
    <t>KOLEJOVÁ PROPOJKA VÝHYBKOVÁ - DEMONTÁŽ</t>
  </si>
  <si>
    <t>1. Položka obsahuje:
 – demontáž kolejové propojky výhybkové (do 3 lan) dle typu daného položkou
 – demontáž kolejové propojky výhybkové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</si>
  <si>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75C8C1</t>
  </si>
  <si>
    <t>MEZIKOLEJOVÁ LANOVÁ PROPOJKA DLOUHÁ (DO 3 LAN) - DODÁVKA</t>
  </si>
  <si>
    <t>"20.000 = 20,000 [A] "_x000d_
 "`Viz technická zpráva a výkresová dokumentace` "_x000d_
 "`Celkem: `A = 20,000 [B] "_x000d_
 "Celkem "20 = 20,000 [D]</t>
  </si>
  <si>
    <t>1. Položka obsahuje:
 – dodávka mezikolejové lanové propojky podle typu a potřebné délky včetně potřebného pomocného materiálu a dopravy do staveništního skladu
 – dodávku mezikolejové lanové propojky včetně pomocného materiálu, dopravu do staveništního skladu
2. Položka neobsahuje:
 X
3. Způsob měření:
Udává se v m kompletní konstrukce nebo práce.</t>
  </si>
  <si>
    <t>75C8C7</t>
  </si>
  <si>
    <t>MEZIKOLEJOVÁ LANOVÁ PROPOJKA DLOUHÁ (DO 3 LAN) - MONTÁŽ</t>
  </si>
  <si>
    <t>1. Položka obsahuje:
 – rozměření místa připojení, případné vyvrtání otvorů, montáž mezikolejové lanové propojky
 – montáž mezikolejové lanové propojky se všemi pomocnými a doplňujícími pracemi a součástmi, případné použití mechanizmů, včetně dopravy ze skladu k místu montáže
2. Položka neobsahuje:
 X
3. Způsob měření:
Udává se v m kompletní konstrukce nebo práce.</t>
  </si>
  <si>
    <t>75C8C8</t>
  </si>
  <si>
    <t>MEZIKOLEJOVÁ LANOVÁ PROPOJKA DLOUHÁ (DO 3 LAN) - DEMONTÁŽ</t>
  </si>
  <si>
    <t>1. Položka obsahuje:
 – demontáž mezikolejové lanové propojky dle typu daného položkou
 – demontáž mezikolejové lanové propojky výhybkové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v m kompletní konstrukce nebo práce.</t>
  </si>
  <si>
    <t>75C911</t>
  </si>
  <si>
    <t>SNÍMAČ POČÍTAČE NÁPRAV - DODÁVKA</t>
  </si>
  <si>
    <t>1. Položka obsahuje:
 – kompletní dodávka snímače počítače náprav, potřebného pomocného materiálu a dopravy do staveništního skladu
 – dodávku snímače počítače náprav a pomocného materiálu, dopravu do staveništního skladu
2. Položka neobsahuje:
 X
3. Způsob měření:
Udává se počet kusů kompletní konstrukce nebo práce.</t>
  </si>
  <si>
    <t>75C917</t>
  </si>
  <si>
    <t>SNÍMAČ POČÍTAČE NÁPRAV - MONTÁŽ</t>
  </si>
  <si>
    <t>1. Položka obsahuje:
 – montáž snímače počítače náprav včetně zapojení kabelových forem (včetně měření a zapojení po měření), přezkoušení
 – montáž snímače počítače náprav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</si>
  <si>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75C918</t>
  </si>
  <si>
    <t>SNÍMAČ POČÍTAČE NÁPRAV - DEMONTÁŽ</t>
  </si>
  <si>
    <t>1. Položka obsahuje:
 – demontáž snímače počítače náprav včetně odpojení kabelových přívodů
 – demontáž snímače počítače náprav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</si>
  <si>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R75C188</t>
  </si>
  <si>
    <t>PŘESTAVNÍK MECHANICKÝ - MONTÁŽ</t>
  </si>
  <si>
    <t>jednotková cena = jednotkové ceně položky 7591115010 ceníku UOŽI 2025</t>
  </si>
  <si>
    <t>"` jednotková cena = jednotkové ceně položky 7591115010 ceníku UOŽI 2025` 1 = 1,000 [A] "_x000d_
 "Celkem "1 = 1,000 [B]</t>
  </si>
  <si>
    <t xml:space="preserve">1. Položka obsahuje:
 úplná montáž připevnovací soupravy, přestavníku, závorníku, ochranné skříně, přizpůsobení pražců a odstranění štěrku, nátěr
2. Položka neobsahuje:  
 X
3. Způsob měření:
Udává se počet kusů kompletní konstrukce nebo práce.</t>
  </si>
  <si>
    <t>R75C617</t>
  </si>
  <si>
    <t xml:space="preserve">"Viz technická zpráva a výkresová dokumentace"                                                   montáž návěstidla po podbití koleje; jednotková cena je snížena o výkop jámy pro betonový základ, usazení betonového základu a sestavení návěstidla na 50 %</t>
  </si>
  <si>
    <t xml:space="preserve">"7.000 = 7,000 [A] "_x000d_
 "`Viz technická zpráva a výkresová dokumentace,  montáž návěstidla po podbití koleje; jednotková cena je snížena o výkop jámy pro betonový základ, usazení betonového základu a sestavení návěstidla na 50 %` "_x000d_
 "`Celkem: `A = 7,000 [B] "_x000d_
 "Celkem "7 = 7,000 [D]</t>
  </si>
  <si>
    <t>1. Položka obsahuje:
 – zapojení kabelových forem (včetně měření a zapojení po měření)
 – montáž trpasličího návěstidla do dvou světel včetně transformátorové skříně na základ
 – montáž trpasličího návěstidla do dvou světel se všemi pomocnými a doplňujícími pracemi a součástmi, případné použití mechanizmů, včetně dopravy ze skladu k místu montáže
2. Položka neobsahuje:
 X
3. Způsob měření:
Udává se počet kusů kompletní konstrukce nebo práce.
1. Položka obsahuje:
 – zapojení kabelových forem (včetně měření a zapojení po měření)
 – montáž trpasličího návěstidla do dvou světel včetně transformátorové skříně na základ
 – montáž trpasličího návěstidla do dvou světel se všemi pomocnými a doplňujícími pracemi a součástmi, případné použití mechanizmů, včetně dopravy ze skladu k místu montáže
2. Položka neobsahuje:
 X
3. Způsob měření:
Udává se počet kusů kompletní konstrukce nebo práce.</t>
  </si>
  <si>
    <t>R75C618</t>
  </si>
  <si>
    <t>"7.000 = 7,000 [A] "_x000d_
 "`Viz technická zpráva a výkresová dokumentace, demontáž návěstidla pro podbití koleje; jednotková cena je snížena o zásyp jámy pro betonový základ a demontáž betonového základu na 60 % ` "_x000d_
 "`Celkem: `A = 7,000 [B] "_x000d_
 "Celkem "7 = 7,000 [D]</t>
  </si>
  <si>
    <t>1. Položka obsahuje:
 – demontáž trpasličího návěstidla do dvou světel
 – demontáž trpasličího návěstidla do dvou světel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
1. Položka obsahuje:
 – demontáž trpasličího návěstidla do dvou světel
 – demontáž trpasličího návěstidla do dvou světel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</si>
  <si>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R75C931</t>
  </si>
  <si>
    <t>SKŘÍŇ S POČÍTAČI NÁPRAV (7 ÚSEKŮ/8 BODŮ) - DODÁVKA</t>
  </si>
  <si>
    <t>"1.000 = 1,000 [A] "_x000d_
 "`Viz technická zpráva a výkresová dokumentace, jednotková cena = 15 % jednotkové ceny ceníkové položky` "_x000d_
 "`Celkem: `A = 1,000 [B] "_x000d_
 "Celkem "1 = 1,000 [D]</t>
  </si>
  <si>
    <t xml:space="preserve">1. Položka obsahuje:    – dodávka skříně s počítači náprav 3 bodů/1 úsek včetně potřebného pomocného materiálu a dopravy do staveništního skladu    – dodávku skříně s počítači náprav 3 bodů/1 úsek do stavědlové ústředny včetně skříně podle určení a pomocného materiálu, dopravu do staveništního skladu   2. Položka neobsahuje:    X   3. Způsob měření:   Udává se počet kusů kompletní konstrukce nebo práce.
1. Položka obsahuje:    – dodávka skříně s počítači náprav 3 bodů/1 úsek včetně potřebného pomocného materiálu a dopravy do staveništního skladu    – dodávku skříně s počítači náprav 3 bodů/1 úsek do stavědlové ústředny včetně skříně podle určení a pomocného materiálu, dopravu do staveništního skladu   2. Položka neobsahuje:    X   3. Způsob měření:   Udává se počet kusů kompletní konstrukce nebo práce.</t>
  </si>
  <si>
    <t>R75C937</t>
  </si>
  <si>
    <t>SKŘÍŇ S POČÍTAČI NÁPRAV (7 ÚSEKŮ/8 BODŮ) - MONTÁŽ</t>
  </si>
  <si>
    <t xml:space="preserve">1. Položka obsahuje:    – montáž skříně s počítači náprav 3 bodů/1 úsek, osazení vnitřních prvků skříně, přezkoušení    – montáž skříně s počítači náprav 3 bodů/1 úsek se všemi pomocnými a doplňujícími pracemi a součástmi, případné použití mechanizmů, včetně dopravy ze skladu k místu montáže   2. Položka neobsahuje:    X   3. Způsob měření:   Udává se počet kusů kompletní konstrukce nebo práce.
1. Položka obsahuje:    – montáž skříně s počítači náprav 3 bodů/1 úsek, osazení vnitřních prvků skříně, přezkoušení    – montáž skříně s počítači náprav 3 bodů/1 úsek se všemi pomocnými a doplňujícími pracemi a součástmi, případné použití mechanizmů, včetně dopravy ze skladu k místu montáže   2. Položka neobsahuje:    X   3. Způsob měření:   Udává se počet kusů kompletní konstrukce nebo práce.</t>
  </si>
  <si>
    <t>R75C938</t>
  </si>
  <si>
    <t>SKŘÍŇ S POČÍTAČI NÁPRAV (7 ÚSEKŮ/8 BODŮ) - DEMONTÁŽ</t>
  </si>
  <si>
    <t xml:space="preserve">1. Položka obsahuje:  – demontáž skříně s počítači náprav 3 bodů/1 úsek, odpojení  – demontáž skříně s počítači náprav 3 bodů/1 úsek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
1. Položka obsahuje:  – demontáž skříně s počítači náprav 3 bodů/1 úsek, odpojení  – demontáž skříně s počítači náprav 3 bodů/1 úsek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</si>
  <si>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75D</t>
  </si>
  <si>
    <t>Železniční zabezpečovací zařízení - ostatní traťové prvky</t>
  </si>
  <si>
    <t>75D151</t>
  </si>
  <si>
    <t>KABELOVÝ OBJEKT - DODÁVKA</t>
  </si>
  <si>
    <t>1. Položka obsahuje:
 – dodávka kabelového objektu venkovního, potřebného pomocného materiálu a dopravy do staveništního skladu
 – dodávku kabelového objektu včetně pomocného materiálu, dopravu do staveništního skladu
2. Položka neobsahuje:
 X
3. Způsob měření:
Udává se počet kusů kompletní konstrukce nebo práce.</t>
  </si>
  <si>
    <t>75D157</t>
  </si>
  <si>
    <t>KABELOVÝ OBJEKT - MONTÁŽ</t>
  </si>
  <si>
    <t>1. Položka obsahuje:
 – určení místa umístění, montáž kabelového objektu venkovního dle typu dané položkou
 – montáž kabelového objektu se všemi pomocnými a doplňujícími pracemi a součástmi, případné použití mechanizmů, včetně dopravy ze skladu k místu montáže
 – zapojení kabelových forem (včetně měření a zapojení po měření)
2. Položka neobsahuje:
 X
3. Způsob měření:
Udává se počet kusů kompletní konstrukce nebo práce.</t>
  </si>
  <si>
    <t>75D158</t>
  </si>
  <si>
    <t>KABELOVÝ OBJEKT - DEMONTÁŽ</t>
  </si>
  <si>
    <t>1. Položka obsahuje:
 – demontáž kabelového objektu venkovního včetně odpojení
 – demontáž kabelového objektu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</si>
  <si>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R75D157</t>
  </si>
  <si>
    <t>KABELOVÝ OBJEKT - ÚPRAVA</t>
  </si>
  <si>
    <t>KABELOVÝ OBJEKT - ÚPRAVA, "Viz technická zpráva a výkresová dokumentace, jednotková cena = 20 % jednotkové ceny ceníkové položky"</t>
  </si>
  <si>
    <t>"1.000 = 1,000 [A] "_x000d_
 "`Viz technická zpráva a výkresová dokumentace, jednotková cena = 20 % jednotkové ceny ceníkové položky` "_x000d_
 "`Celkem: `A = 1,000 [B] "_x000d_
 "Celkem "1 = 1,000 [D]</t>
  </si>
  <si>
    <t xml:space="preserve">1. Položka obsahuje:  – určení místa umístění  – úprava kabelového objektu se všemi pomocnými a doplňujícími pracemi a součástmi, případné použití mechanizmů, včetně dopravy ze skladu k místu montáže  – zapojení kabelových forem (včetně měření a zapojení po měření) 2. Položka neobsahuje:  X 3. Způsob měření: Udává se počet kusů kompletní konstrukce nebo práce.
1. Položka obsahuje:  – určení místa umístění  – úprava kabelového objektu se všemi pomocnými a doplňujícími pracemi a součástmi, případné použití mechanizmů, včetně dopravy ze skladu k místu montáže  – zapojení kabelových forem (včetně měření a zapojení po měření) 2. Položka neobsahuje:  X 3. Způsob měření: Udává se počet kusů kompletní konstrukce nebo práce.</t>
  </si>
  <si>
    <t>75E</t>
  </si>
  <si>
    <t>Ostatní práce a zařízení</t>
  </si>
  <si>
    <t>75E117</t>
  </si>
  <si>
    <t>DOZOR PRACOVNÍKŮ PROVOZOVATELE PŘI PRÁCI NA ŽIVÉM ZAŘÍZENÍ</t>
  </si>
  <si>
    <t>HOD</t>
  </si>
  <si>
    <t>1. Položka obsahuje:
 – při provádění prací na zařízení, které je v provozu, určují pracovníci správy dopravní cesty kdy a jak je možné potřebný zásah provést
 – ztrátu času pracovníků prozozovatele, kteří tento čas využijí ve prospěch prováděné stavby
2. Položka neobsahuje:
 X
3. Způsob měření:
Udává se počet hodin provádění dozoru, revize nebo práce.</t>
  </si>
  <si>
    <t>75E127</t>
  </si>
  <si>
    <t>CELKOVÁ PROHLÍDKA ZAŘÍZENÍ A VYHOTOVENÍ REVIZNÍ ZPRÁVY</t>
  </si>
  <si>
    <t>"16.000 = 16,000 [A] "_x000d_
 "`Viz technická zpráva a výkresová dokumentace` "_x000d_
 "`Celkem: `A = 16,000 [B] "_x000d_
 "Celkem "16 = 16,000 [D]</t>
  </si>
  <si>
    <t>1. Položka obsahuje:
 – kontrola zařízení, zda odpovídá podmínkám pro bezpečný provoz, včetně potřebných měření a vyhotovení revizní zprávy odpovědným pracovníkem
 – vlastní kontrolu, příslušná měření a zpracování revizní zprávy
2. Položka neobsahuje:
 X
3. Způsob měření:
Udává se počet hodin provádění dozoru, revize nebo práce.</t>
  </si>
  <si>
    <t>75E137</t>
  </si>
  <si>
    <t>PŘEZKOUŠENÍ VLAKOVÝCH CEST</t>
  </si>
  <si>
    <t>"133.000 = 133,000 [A] "_x000d_
 "`Viz technická zpráva a výkresová dokumentace` "_x000d_
 "`Celkem: `A = 133,000 [B] "_x000d_
 "Celkem "133 = 133,000 [D]</t>
  </si>
  <si>
    <t>1. Položka obsahuje:
 – postavení vlakové cesty a kontrola návěstního znaku, přezkoušení změny návěstního znaku z povolujícího na zakazující a poruchy žárovek
 – simulace jízdy vlaku
 – přezkoušení nouzového vybavení
 – přezkoušení vazeb na traťové zabezpečovací zařízení
 – kompletní zkoušky
2. Položka neobsahuje:
 X
3. Způsob měření:
Udává se počet kusů kompletní konstrukce nebo práce.</t>
  </si>
  <si>
    <t>75E157</t>
  </si>
  <si>
    <t>PŘEZKOUŠENÍ A REGULACE NÁVĚSTIDEL</t>
  </si>
  <si>
    <t>1. Položka obsahuje:
 – přezkoušení správné činnosti relé, přezkoušení všech návěstních znaků
 – přeměření a regulace napětí na žárovkách
 – případné odstranění zaclonění žárovek
 – kompletní přezkoušení a regulaci
2. Položka neobsahuje:
 X
3. Způsob měření:
Udává se počet kusů kompletní konstrukce nebo práce.</t>
  </si>
  <si>
    <t>75E1B7</t>
  </si>
  <si>
    <t>REGULACE A ZKOUŠENÍ ZABEZPEČOVACÍHO ZAŘÍZENÍ</t>
  </si>
  <si>
    <t>"80.000 = 80,000 [A] "_x000d_
 "`Viz technická zpráva a výkresová dokumentace` "_x000d_
 "`Celkem: `A = 80,000 [B] "_x000d_
 "Celkem "80 = 80,000 [D]</t>
  </si>
  <si>
    <t>1. Položka obsahuje:
 – zajištění a provedení čiností určenných položkou včetně dodávky potřebného pomocného materiálu a dopravy na místo určení
 – provedení zkušebního provozu se všemi pomocnými a doplňujícími pracemi a součástmi, případné použití mechanizmů
2. Položka neobsahuje:
 X
3. Způsob měření:
Udává se počet hodin provádění dozoru, revize nebo práce.</t>
  </si>
  <si>
    <t>995</t>
  </si>
  <si>
    <t>Poplatky za skládky</t>
  </si>
  <si>
    <t>R015140</t>
  </si>
  <si>
    <t>906</t>
  </si>
  <si>
    <t>NEOCEŇOVAT - POPLATKY ZA LIKVIDACI ODPADŮ NEKONTAMINOVANÝCH - 17 01 01 BETON Z DEMOLIC OBJEKTŮ, ZÁKLADŮ TV APOD. VČ. DOPRAVY NA SKLÁDKU A MANIPULACE (PROSTÝ A ARMOVANÝ BETON</t>
  </si>
  <si>
    <t>T</t>
  </si>
  <si>
    <t>POPLATKY ZA LIKVIDACI ODPADŮ NEKONTAMINOVANÝCH - 17 01 01 BETON Z DEMOLIC OBJEKTŮ, ZÁKLADŮ TV APOD. VČ. DOPRAVY NA SKLÁDKU A MANIPULACE (PROSTÝ A ARMOVANÝ BETON</t>
  </si>
  <si>
    <t>15,000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
15,000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</si>
  <si>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R015240</t>
  </si>
  <si>
    <t>915</t>
  </si>
  <si>
    <t>NEOCEŇOVAT - POPLATKY ZA LIKVIDACI ODPADŮ NEKONTAMINOVANÝCH - 20 03 99 ODPAD PODOBNÝ KOMUNÁLNÍMU ODPADU VČ. DOPRAVY NA SKLÁDKU A MANIPULACE</t>
  </si>
  <si>
    <t>POPLATKY ZA LIKVIDACI ODPADŮ NEKONTAMINOVANÝCH - 20 03 99 ODPAD PODOBNÝ KOMUNÁLNÍMU ODPADU VČ. DOPRAVY NA SKLÁDKU A MANIPULACE</t>
  </si>
  <si>
    <t>0,350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
0,350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</si>
  <si>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R015621</t>
  </si>
  <si>
    <t>948</t>
  </si>
  <si>
    <t>NEOCEŇOVAT - POPLATKY ZA LIKVIDACI ODPADŮ NEBEZPEČNÝCH - KABELY S PLASTOVOU IZOLACÍ VČ. DOPRAVY NA SKLÁDKU A MANIPULACE</t>
  </si>
  <si>
    <t>POPLATKY ZA LIKVIDACI ODPADŮ NEBEZPEČNÝCH - KABELY S PLASTOVOU IZOLACÍ VČ. DOPRAVY NA SKLÁDKU A MANIPULACE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</si>
  <si>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</si>
  <si>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R015795</t>
  </si>
  <si>
    <t>967</t>
  </si>
  <si>
    <t>NEOCEŇOVAT - POPLATKY ZA LIKVIDACI ODPADŮ - 17 04 07 SMĚSNÉ KOVY VČ. DOPRAVY NA SKLÁDKU A MANIPULACE</t>
  </si>
  <si>
    <t>POPLATKY ZA LIKVIDACI ODPADŮ - 17 04 07 SMĚSNÉ KOVY VČ. DOPRAVY NA SKLÁDKU A MANIPULACE</t>
  </si>
  <si>
    <t>"0.350 = 0,350 [A] "_x000d_
 "`Viz technická zpráva a výkresová dokumentace` "_x000d_
 "`Celkem: `A = 0,350 [B] "_x000d_
 "Celkem "0,35 = 0,350 [D]</t>
  </si>
  <si>
    <t>SO 15-10-51</t>
  </si>
  <si>
    <t>1</t>
  </si>
  <si>
    <t>11313</t>
  </si>
  <si>
    <t>ODSTRANĚNÍ KRYTU ZPEVNĚNÝCH PLOCH S ASFALTOVÝM POJIVEM</t>
  </si>
  <si>
    <t>"``Dle technické zprávy, výkresových příloh projektové dokumentace. Dle výkazů materiálu projektu. Dle tabulky kubatur projektanta.`` "_x000d_
 "`bourání asfaltového krytu vozovky (bez dehtu), tl. 80 mm` "_x000d_
 "34 = 34,000 [A] "_x000d_
 "Celkem "34 = 34,000 [D]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</si>
  <si>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</si>
  <si>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11335</t>
  </si>
  <si>
    <t>ODSTRANĚNÍ PODKLADU ZPEVNĚNÝCH PLOCH Z BETONU</t>
  </si>
  <si>
    <t>"``Dle technické zprávy, výkresových příloh projektové dokumentace. Dle výkazů materiálu projektu. Dle tabulky kubatur projektanta.`` "_x000d_
 "`bourání betonové desky, podklad krytu, PB, tl. 140 mm` "_x000d_
 "60 = 60,000 [A] "_x000d_
 "Celkem "60 = 60,000 [D]</t>
  </si>
  <si>
    <t>12273</t>
  </si>
  <si>
    <t>ODKOPÁVKY A PROKOPÁVKY OBECNÉ TŘ. I</t>
  </si>
  <si>
    <t>"``Dle technické zprávy, výkresových příloh projektové dokumentace. Dle výkazů materiálu projektu. Dle tabulky kubatur projektanta.`` "_x000d_
 "`Výkopy` "_x000d_
 "160 = 160,000 [A] "_x000d_
 "Celkem "160 = 160,000 [D]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</si>
  <si>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</si>
  <si>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18110</t>
  </si>
  <si>
    <t>ÚPRAVA PLÁNĚ SE ZHUTNĚNÍM V HORNINĚ TŘ. I</t>
  </si>
  <si>
    <t>"``Dle technické zprávy, výkresových příloh projektové dokumentace. Dle výkazů materiálu projektu. Dle tabulky kubatur projektanta.`` "_x000d_
 "`přehutnění zemní pláně` "_x000d_
 "470 = 470,000 [A] "_x000d_
 "Celkem "470 = 470,000 [D]</t>
  </si>
  <si>
    <t>Položka zahrnuje:
- úpravu pláně včetně vyrovnání výškových rozdílů. Míru zhutnění určuje projekt.
Položka nezahrnuje:
- x</t>
  </si>
  <si>
    <t>21461</t>
  </si>
  <si>
    <t>SEPARAČNÍ GEOTEXTILIE</t>
  </si>
  <si>
    <t>"``Dle technické zprávy, výkresových příloh projektové dokumentace. Dle výkazů materiálu projektu. Dle tabulky kubatur projektanta.`` "_x000d_
 "`separační/výztužná geotextílie pevnost 80kN/m, CBR-10 kN` "_x000d_
 "185 = 185,000 [A] "_x000d_
 "Celkem "185 = 185,000 [D]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</si>
  <si>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</si>
  <si>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Zakládání</t>
  </si>
  <si>
    <t>21461C</t>
  </si>
  <si>
    <t>SEPARAČNÍ GEOTEXTILIE DO 300G/M2</t>
  </si>
  <si>
    <t>"``Dle technické zprávy, výkresových příloh projektové dokumentace. Dle výkazů materiálu projektu. Dle tabulky kubatur projektanta.`` "_x000d_
 "`separační geotextílie 300 g/m2` "_x000d_
 "250 = 250,000 [A] "_x000d_
 "Celkem "250 = 250,000 [D]</t>
  </si>
  <si>
    <t>3</t>
  </si>
  <si>
    <t>Svislé a kompletní konstrukce</t>
  </si>
  <si>
    <t>31112</t>
  </si>
  <si>
    <t>ZDI A STĚNY PODPĚR A VOLNÉ Z DÍLCŮ ŽELBET</t>
  </si>
  <si>
    <t>"``Dle technické zprávy, výkresových příloh projektové dokumentace. Dle výkazů materiálu projektu. Dle tabulky kubatur projektanta.`` "_x000d_
 "`L prefabrikovaný profil 300mmx400mm, tl. 100mm, délka 1000 mm, BETON ČSN EN 206+A1 – C35/45-XF4, XD3 (CZ)-CI 0,4 114 ks` "_x000d_
 "114*0.0808 = 9,211 [A] "_x000d_
 "`Celkem: `A = 9,211 [B] "_x000d_
 "Celkem "9,211 = 9,211 [E]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</si>
  <si>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</si>
  <si>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4</t>
  </si>
  <si>
    <t>Vodorovné konstrukce</t>
  </si>
  <si>
    <t>451312</t>
  </si>
  <si>
    <t>PODKLADNÍ A VÝPLŇOVÉ VRSTVY Z PROSTÉHO BETONU C12/15</t>
  </si>
  <si>
    <t>"``Dle technické zprávy, výkresových příloh projektové dokumentace. Dle výkazů materiálu projektu. Dle tabulky kubatur projektanta.`` "_x000d_
 "`Podkladní beton, tl. 100 mm, BETON ČSN EN 206+A1 – C12/15-X0 (CZ)-CI 1,0-Dmax 16-S3` "_x000d_
 "43 = 43,000 [A] "_x000d_
 "`Podkladní beton, tl. 100 mm, BETON ČSN EN 206+A1 – C12/15-X0 (CZ)-CI 1,0-Dmax 16-S3, pod L profily` "_x000d_
 "5 = 5,000 [B] "_x000d_
 "`Celkem: `A+B = 48,000 [C] "_x000d_
 "Celkem "48 = 48,000 [G]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</si>
  <si>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</si>
  <si>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451314</t>
  </si>
  <si>
    <t>PODKLADNÍ A VÝPLŇOVÉ VRSTVY Z PROSTÉHO BETONU C25/30</t>
  </si>
  <si>
    <t>"``Dle technické zprávy, výkresových příloh projektové dokumentace. Dle výkazů materiálu projektu. Dle tabulky kubatur projektanta.`` "_x000d_
 "`Podkladní beton C25/30-XF3, min. tl. 140 mm` "_x000d_
 "420*0.14 = 58,800 [A] "_x000d_
 "Celkem "58,8 = 58,800 [D]</t>
  </si>
  <si>
    <t>45131A</t>
  </si>
  <si>
    <t>PODKLADNÍ A VÝPLŇOVÉ VRSTVY Z PROSTÉHO BETONU C20/25</t>
  </si>
  <si>
    <t>"``Dle technické zprávy, výkresových příloh projektové dokumentace. Dle výkazů materiálu projektu. Dle tabulky kubatur projektanta.`` "_x000d_
 "`Podkladní beton pod uliční vpusť, C20/25-FX3 (ČSN EN 206+A1)` "_x000d_
 "0.14 = 0,140 [A] "_x000d_
 "`Podkladní beton pro liniové žlaby, C20/25nXF3, tl. 100 mm` "_x000d_
 "2.5 = 2,500 [B] "_x000d_
 "`Celkem: `A+B = 2,640 [C] "_x000d_
 "Celkem "2,64 = 2,640 [G]</t>
  </si>
  <si>
    <t>5</t>
  </si>
  <si>
    <t>Komunikace pozemní</t>
  </si>
  <si>
    <t>572123</t>
  </si>
  <si>
    <t>INFILTRAČNÍ POSTŘIK Z EMULZE DO 1,0KG/M2</t>
  </si>
  <si>
    <t>"``Dle technické zprávy, výkresových příloh projektové dokumentace. Dle výkazů materiálu projektu. Dle tabulky kubatur projektanta.`` "_x000d_
 "`Infiltrační postřik 0.6 kg/m2` "_x000d_
 "420 = 420,000 [A] "_x000d_
 "Celkem "420 = 420,000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</si>
  <si>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</si>
  <si>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</si>
  <si>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</si>
  <si>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"``Dle technické zprávy, výkresových příloh projektové dokumentace. Dle výkazů materiálu projektu. Dle tabulky kubatur projektanta.`` "_x000d_
 "`Spojovací postřik, 0.4 kg/m2` "_x000d_
 "420 = 420,000 [A] "_x000d_
 "Celkem "420 = 420,000 [D]</t>
  </si>
  <si>
    <t>574B34</t>
  </si>
  <si>
    <t>ASFALTOVÝ BETON PRO OBRUSNÉ VRSTVY MODIFIK ACO 11+ TL. 40MM</t>
  </si>
  <si>
    <t>"``Dle technické zprávy, výkresových příloh projektové dokumentace. Dle výkazů materiálu projektu. Dle tabulky kubatur projektanta.`` "_x000d_
 "`Asfaltový beton ACO 11+ Mod, tl. 40 mm` "_x000d_
 "420 = 420,000 [A] "_x000d_
 "Celkem "420 = 420,000 [D]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</si>
  <si>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</si>
  <si>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574BC6</t>
  </si>
  <si>
    <t>ASFALTOVÝ BETON PRO OBRUSNÉ VRSTVY MODIFIK ACO 16+ TL. 45MM</t>
  </si>
  <si>
    <t>"``Dle technické zprávy, výkresových příloh projektové dokumentace. Dle výkazů materiálu projektu. Dle tabulky kubatur projektanta.`` "_x000d_
 "`Asfaltový beton ACO 16+ Mod, tl. 40 mm` "_x000d_
 "420 = 420,000 [A] "_x000d_
 "Celkem "420 = 420,000 [D]</t>
  </si>
  <si>
    <t>50</t>
  </si>
  <si>
    <t>Železniční spodek</t>
  </si>
  <si>
    <t>501101</t>
  </si>
  <si>
    <t>ZŘÍZENÍ KONSTRUKČNÍ VRSTVY TĚLESA ŽELEZNIČNÍHO SPODKU ZE ŠTĚRKODRTI NOVÉ</t>
  </si>
  <si>
    <t>"``Dle technické zprávy, výkresových příloh projektové dokumentace. Dle výkazů materiálu projektu. Dle tabulky kubatur projektanta.`` "_x000d_
 "`štěrkodrť 0/32 mm min. tl. 150 mm` "_x000d_
 "54 = 54,000 [A] "_x000d_
 "Celkem "54 = 54,000 [D]</t>
  </si>
  <si>
    <t>1. Položka obsahuje:
 – nákup a dodání štěrkodrtě v požadované kvalitě podle zadávací dokumentace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</si>
  <si>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501201</t>
  </si>
  <si>
    <t>ZŘÍZENÍ KONSTRUKČNÍ VRSTVY TĚLESA ŽELEZNIČNÍHO SPODKU Z DRCENÉHO KAMENIVA NOVÉ</t>
  </si>
  <si>
    <t>"``Dle technické zprávy, výkresových příloh projektové dokumentace. Dle výkazů materiálu projektu. Dle tabulky kubatur projektanta.`` "_x000d_
 "`sanace aktivní zony - kamenitá sypanina z přírodního drceného kameniva fr. 0/250 mm, tl. 500 mm` "_x000d_
 "100 = 100,000 [A] "_x000d_
 "Celkem "100 = 100,000 [D]</t>
  </si>
  <si>
    <t>1. Položka obsahuje:
 – nákup a dodání drceného kameniva v požadované kvalitě podle zadávací dokumentace
 – očištění podkladu, případně zřízení spojovací vrstvy
 – uložení drceného kameniva dle předepsaného technologického předpisu
 – zřízení podkladní nebo konstrukční vrstvy z drceného kameniva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</si>
  <si>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502813</t>
  </si>
  <si>
    <t>ZŘÍZENÍ KONSTRUKČNÍ VRSTVY TĚLESA ŽELEZNIČNÍHO SPODKU Z ANTIVIBRAČNÍCH ROHOŽÍ VODOROVNÝCH TL. OD 21 DO 30 MM</t>
  </si>
  <si>
    <t>"``Dle technické zprávy, výkresových příloh projektové dokumentace. Dle výkazů materiálu projektu. Dle tabulky kubatur projektanta.`` "_x000d_
 "`Pryžová antivibrační rohož 25 mm` "_x000d_
 "450 = 450,000 [A] "_x000d_
 "Celkem "450 = 450,000 [D]</t>
  </si>
  <si>
    <t>1. Položka obsahuje:
 – nákup a dodání antivibračních rohoží v požadované kvalitě včetně upevňovacích a spojovacích prvků
 – očištění, popř. vyspravení podkladu
 – montáž antivibračních rohoží dle předepsaného technologického předpisu bez rozlišení šířky, po etapách, včetně pracovních spar a spojů
 – průkazní zkoušky, kontrolní zkoušky a kontrolní měření
 – úpravu napojení, ukončení a těsnění podél trativodů, vpustí, šachet apod.
 – úpravu povrchu vrstvy
2. Položka neobsahuje:
 X
3. Způsob měření:
Měří se metr čtverečný projektované nebo skutečné plochy, přičemž do výměry je již zahrnuto ztratné, přesahy, prořezy.</t>
  </si>
  <si>
    <t>52</t>
  </si>
  <si>
    <t>Kolej</t>
  </si>
  <si>
    <t>511314</t>
  </si>
  <si>
    <t>KOLEJOVÉ LOŽE Z BETONU (PROSTÉHO) C 30/37</t>
  </si>
  <si>
    <t>"``Dle technické zprávy, výkresových příloh projektové dokumentace. Dle výkazů materiálu projektu. Dle tabulky kubatur projektanta.`` "_x000d_
 "`ŽB nosná deska, včetně výztuže, BETON ČSN EN 206+A1 – C30/37-XF3 (CZ)-CI 0,4-Dmax 22-S3, (zalita 5 mm nad ložnou plochou podkladnic, min. tl. 280 mm` "_x000d_
 "111 = 111,000 [A] "_x000d_
 "Celkem "111 = 111,000 [D]</t>
  </si>
  <si>
    <t>1. Položka obsahuje:
 – dopravu, montáž, pronájem a demontáž bednění
 – montáž přídavné výztuže
 – dodávku, dopravu a uložení betonové směsi
 – základní ošetření betonu a provedení DILATAČNÍích spar a technologických opatření dle PD či technologického postupu
2. Položka neobsahuje:
 X
3. Způsob měření:
Měří se objem kolejového lože v projektovaném profilu.</t>
  </si>
  <si>
    <t>5113E1</t>
  </si>
  <si>
    <t>KOLEJOVÉ LOŽE Z BETONU - (BETONÁŘSKÁ) VÝZTUŽ PRUTOVÁ (B 500)</t>
  </si>
  <si>
    <t>"``Dle technické zprávy, výkresových příloh projektové dokumentace. Dle výkazů materiálu projektu. Dle tabulky kubatur projektanta.`` "_x000d_
 "`předpoklad 150 kg/m3` "_x000d_
 "`ŽB nosná deska, včetně výztuže, BETON ČSN EN 206+A1 – C30/37-XF3 (CZ)-CI 0,4-Dmax 22-S3, (zalita 5 mm nad ložnou plochou podkladnic, min. tl. 280 mm` "_x000d_
 "111*0.15 = 16,650 [A] "_x000d_
 "Celkem "16,65 = 16,650 [E]</t>
  </si>
  <si>
    <t>1. Položka obsahuje:
 – dodávku a dopravu výztuže
 2. Položka neobsahuje:
 – montáž
3. Způsob měření:
Měří se hmotnost použité výztuže.</t>
  </si>
  <si>
    <t>545131</t>
  </si>
  <si>
    <t>SVAR KOLEJNIC (STEJNÉHO TVARU) ŽLÁBKOVÝCH JEDNOTLIVĚ</t>
  </si>
  <si>
    <t>"``Dle technické zprávy, výkresových příloh projektové dokumentace. Dle výkazů materiálu projektu. Dle tabulky kubatur projektanta.`` "_x000d_
 "`Svary kolejnic 57R1` "_x000d_
 "16 = 16,000 [A] "_x000d_
 "Celkem "16 = 16,000 [D]</t>
  </si>
  <si>
    <t xml:space="preserve"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upevňovadel, jejich případná výměna, úprava DILATAČNÍích spar, vyrovnání kolejnic výškové a směrové, případné obroušení nutných ploch apod., tak, aby mohl být vyhotoven svar
 – svaření kolejnic nebo části výhybek, jeho opracování a obroušení
 – úprava koleje nebo výhybkové konstrukce do stavu před svařováním
 – příplatky za ztížené podmínky při práci v koleji, např. překážky po stranách koleje, práci v tunelu ap.
2. Položka neobsahuje:
 – případné řezání koleje
 – zřízení bezstykové koleje
3. Způsob měření:
Udává se počet kusů kompletní konstrukce nebo práce.</t>
  </si>
  <si>
    <t>549510</t>
  </si>
  <si>
    <t>ŘEZÁNÍ KOLEJNIC</t>
  </si>
  <si>
    <t>"``Dle technické zprávy, výkresových příloh projektové dokumentace. Dle výkazů materiálu projektu. Dle tabulky kubatur projektanta.`` "_x000d_
 "`řezání bezstykové koleje` "_x000d_
 "8 = 8,000 [A] "_x000d_
 "Celkem "8 = 8,000 [D]</t>
  </si>
  <si>
    <t>1. Položka obsahuje:
 – rozřezání kolejnic všech profilů
 – příplatky za ztížené podmínky při práci v koleji, např. překážky po stranách koleje, práci v tunelu ap.
2. Položka neobsahuje:
 X
3. Způsob měření:
Udává se počet kusů kompletní konstrukce nebo práce..</t>
  </si>
  <si>
    <t>R52Y010</t>
  </si>
  <si>
    <t>KOLEJ PJD Z KOLEJNIC 57R1 TYP W-TRAM</t>
  </si>
  <si>
    <t>"``Dle technické zprávy, výkresových příloh projektové dokumentace. Dle výkazů materiálu projektu. Dle tabulky kubatur projektanta.`` "_x000d_
 "`Kolejnicové pasy žlábkové kolejnice 57R1 (také označováno Ph37) délek 19,0 m, pružné upevnění, svěrky Skl14, plastové podkladnice Ulp 150/120 AT` "_x000d_
 "` rozdělení upevňovadel 750 m, ochranná plastová krytka svěrky, typ W-Tram` "_x000d_
 "`systémové oboustranné bokovnice W-Tram (lepené ke kolejnici) 230 m` "_x000d_
 "`ochrana paty kolejnice systémovým pružným návlekem W-Tram (mimo upevnění) 230 m` "_x000d_
 "`Rektifikační tramvajová podpora (=``betonový pražec``), v zaoblení výškových lomů bude rektifikační podpora v každém druhém uzlu upevnění` "_x000d_
 "`v rovném úseku mezi lomy na cca každém 5. uzlu upevnění (=ve vzdálenosti 3,75 m) 62 ks` "_x000d_
 "114 = 114,000 [A] "_x000d_
 "Celkem "114 = 114,000 [I]</t>
  </si>
  <si>
    <t xml:space="preserve">1. Položka obsahuje:  – defektoskopické zkoušky kolejnic, jsou-li vyžadovány  – dodávku uvedeného typu kolejnic (bez pražců), upevňovadel a drobného kolejiva v uvedeném rozdělení koleje pro normální rozchod kolejí (1435 mm)  – dopravu kolejových součástí z montážní základny na místo určení, pokud si to zvolená technologie pokládky vyžaduje  – zřízení koleje vhodného moontážního prostředku  – sespojkování kolejových polí bez jejich svaření  – konečnou výškovou a směrovou úpravu koleje (rektifikačními šrouby) do předepsané polohy projektem nebo jiným zadáním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- systémové oboustranné bokovnice - systémový návlek pro ochranu paty kolejnice - rektifikační tramvajové podpory 2. Položka neobsahuje:  – zřízení kolejového lože  – svařování kolejnic do bezstykové koleje  – broušení koleje  – případnou dodávku a montáž pražcových kotev 3. Způsob měření: Měří se délka koleje ve smyslu ČSN 73 6360, tj. v ose koleje.
1. Položka obsahuje:  – defektoskopické zkoušky kolejnic, jsou-li vyžadovány  – dodávku uvedeného typu kolejnic (bez pražců), upevňovadel a drobného kolejiva v uvedeném rozdělení koleje pro normální rozchod kolejí (1435 mm)  – dopravu kolejových součástí z montážní základny na místo určení, pokud si to zvolená technologie pokládky vyžaduje  – zřízení koleje vhodného moontážního prostředku  – sespojkování kolejových polí bez jejich svaření  – konečnou výškovou a směrovou úpravu koleje (rektifikačními šrouby) do předepsané polohy projektem nebo jiným zadáním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- systémové oboustranné bokovnice - systémový návlek pro ochranu paty kolejnice - rektifikační tramvajové podpory 2. Položka neobsahuje:  – zřízení kolejového lože  – svařování kolejnic do bezstykové koleje  – broušení koleje  – případnou dodávku a montáž pražcových kotev 3. Způsob měření: Měří se délka koleje ve smyslu ČSN 73 6360, tj. v ose koleje.</t>
  </si>
  <si>
    <t>R54813211</t>
  </si>
  <si>
    <t>Vrtání otvoru v žlábkové kolejnici pro odvodňovač</t>
  </si>
  <si>
    <t>"``Dle technické zprávy, výkresových příloh projektové dokumentace. Dle výkazů materiálu projektu. Dle tabulky kubatur projektanta.`` "_x000d_
 "`Vytvoření otvoru v žlábku kolejnice pro zajištění odtoku vody do odvodňovačev nejnižším bodu komunikace` "_x000d_
 "4 = 4,000 [A] "_x000d_
 "`Celkem: `A = 4,000 [B] "_x000d_
 "Celkem "4 = 4,000 [E]</t>
  </si>
  <si>
    <t>711</t>
  </si>
  <si>
    <t>Izolace proti vodě, vlhkosti a plynům</t>
  </si>
  <si>
    <t>711131</t>
  </si>
  <si>
    <t>IZOLACE BĚŽNÝCH KONSTRUKCÍ PROTI VOLNĚ STÉKAJÍCÍ VODĚ ASFALTOVÝMI NÁTĚRY</t>
  </si>
  <si>
    <t>"``Dle technické zprávy, výkresových příloh projektové dokumentace. Dle výkazů materiálu projektu. Dle tabulky kubatur projektanta.`` "_x000d_
 "`Izolační nátěr na L profily ze strany` "_x000d_
 "50 = 50,000 [A] "_x000d_
 "Celkem "50 = 50,000 [D]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</si>
  <si>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</si>
  <si>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749</t>
  </si>
  <si>
    <t>Elektromontáže - ostatní práce a konstrukce</t>
  </si>
  <si>
    <t>"``Dle technické zprávy, výkresových příloh projektové dokumentace. Dle výkazů materiálu projektu. Dle tabulky kubatur projektanta.`` "_x000d_
 "`Vodivé kolejnicové propojky - Cu lano` "_x000d_
 "2 = 2,000 [A] "_x000d_
 "Celkem "2 = 2,000 [D]</t>
  </si>
  <si>
    <t>8</t>
  </si>
  <si>
    <t>Trubní vedení</t>
  </si>
  <si>
    <t>87433</t>
  </si>
  <si>
    <t>POTRUBÍ Z TRUB PLASTOVÝCH ODPADNÍCH DN DO 150MM</t>
  </si>
  <si>
    <t>"``Dle technické zprávy, výkresových příloh projektové dokumentace. Dle výkazů materiálu projektu. Dle tabulky kubatur projektanta.`` "_x000d_
 "`Potrubní vedení, DN150, mezi odvodňovači a uliční vpustí` "_x000d_
 "4 = 4,000 [A] "_x000d_
 "Celkem "4 = 4,000 [D]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</si>
  <si>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</si>
  <si>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89712</t>
  </si>
  <si>
    <t>VPUSŤ KANALIZAČNÍ ULIČNÍ KOMPLETNÍ Z BETONOVÝCH DÍLCŮ</t>
  </si>
  <si>
    <t>"``Dle technické zprávy, výkresových příloh projektové dokumentace. Dle výkazů materiálu projektu. Dle tabulky kubatur projektanta.`` "_x000d_
 "`Betonová vpusť D400 šířky 250 mm, výška 700 mm, délka v horní části 500 mm (v dolní části 600 mm), litinová mříž, koš na splaveniny 2 ks` "_x000d_
 "`Vyvrtání odtokového otvoru z čela vpusti 2 ks` "_x000d_
 "2 = 2,000 [A] "_x000d_
 "Celkem "2 = 2,000 [E]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</si>
  <si>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</si>
  <si>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R8966522</t>
  </si>
  <si>
    <t>Kolejový odvodňovač</t>
  </si>
  <si>
    <t>"``Dle technické zprávy, výkresových příloh projektové dokumentace. Dle výkazů materiálu projektu. Dle tabulky kubatur projektanta.`` "_x000d_
 "`Kolejový odvodňovač` "_x000d_
 "2 = 2,000 [A] "_x000d_
 "`Celkem: `A = 2,000 [B] "_x000d_
 "Celkem "2 = 2,000 [E]</t>
  </si>
  <si>
    <t>Položka obsahuje:
- dodávku a montáž odvodňovače
- dodávku a montáž krycí mříže
- napojení odvodňovače na odpadní potrubí
- případné zemní práce vč. likvidace zeminy
- případné podkladní konstrukce
Položka neobsahuje:
- navrtání kolejnice
Položka obsahuje:
- dodávku a montáž odvodňovače
- dodávku a montáž krycí mříže
- napojení odvodňovače na odpadní potrubí
- případné zemní práce vč. likvidace zeminy
- případné podkladní konstrukce
Položka neobsahuje:
- navrtání kolejnice</t>
  </si>
  <si>
    <t>9</t>
  </si>
  <si>
    <t>Ostatní konstrukce a práce, bourání</t>
  </si>
  <si>
    <t>931325</t>
  </si>
  <si>
    <t>TĚSNĚNÍ DILATAČ SPAR ASF ZÁLIVKOU MODIFIK PRŮŘ DO 600MM2</t>
  </si>
  <si>
    <t>"``Dle technické zprávy, výkresových příloh projektové dokumentace. Dle výkazů materiálu projektu. Dle tabulky kubatur projektanta.`` "_x000d_
 "`Trvale pružná asfaltová modifikovaná zálivka mezi asfalt a kolejnice/kolejový odvodňovač/liniove zlaby/napojeni na stavajici kryt` "_x000d_
 "640 = 640,000 [A] "_x000d_
 "Celkem "640 = 640,000 [D]</t>
  </si>
  <si>
    <t>Položka zahrnuje:
- dodávku a osazení předepsaného materiálu
- očištění ploch spáry před úpravou
- očištění okolí spáry po úpravě
Položka nezahrnuje:
- těsnící profil</t>
  </si>
  <si>
    <t>93138</t>
  </si>
  <si>
    <t>TĚSNĚNÍ DILATAČNÍCH SPAR SILIKONOVÝM TMELEM</t>
  </si>
  <si>
    <t>"``Dle technické zprávy, výkresových příloh projektové dokumentace. Dle výkazů materiálu projektu. Dle tabulky kubatur projektanta.`` "_x000d_
 "`Pružný tmel do svislých spár mezi L-prefabrikáty 15 m2` "_x000d_
 "15*0.01 = 0,150 [A] "_x000d_
 "`Celkem: `A = 0,150 [B] "_x000d_
 "Celkem "0,15 = 0,150 [E]</t>
  </si>
  <si>
    <t>93544</t>
  </si>
  <si>
    <t>ŽLABY Z DÍLCŮ Z POLYMERBET SVĚTLÉ ŠÍŘKY DO 250MM VČET MŘÍŽÍ</t>
  </si>
  <si>
    <t>"``Dle technické zprávy, výkresových příloh projektové dokumentace. Dle výkazů materiálu projektu. Dle tabulky kubatur projektanta.`` "_x000d_
 "`Liniový odvodňovací žlab s mříží, v.=200 mm, š=250 mm, mříž D 400 délka žlabu: 1000 mm a 2x 500 mm 67 m` "_x000d_
 "`Liniový odvodňovací žlab - koncovka 4 ks` "_x000d_
 "67 = 67,000 [A] "_x000d_
 "`Celkem: `A = 67,000 [B] "_x000d_
 "Celkem "67 = 67,000 [F]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</si>
  <si>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</si>
  <si>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91</t>
  </si>
  <si>
    <t>Doplňující konstrukce a práce pozemních komunikací, letišť a ploch</t>
  </si>
  <si>
    <t>919113</t>
  </si>
  <si>
    <t>ŘEZÁNÍ ASFALTOVÉHO KRYTU VOZOVEK TL DO 150MM</t>
  </si>
  <si>
    <t>"``Dle technické zprávy, výkresových příloh projektové dokumentace. Dle výkazů materiálu projektu. Dle tabulky kubatur projektanta.`` "_x000d_
 "`řezání asfaltu` "_x000d_
 "14 = 14,000 [A] "_x000d_
 "Celkem "14 = 14,000 [D]</t>
  </si>
  <si>
    <t>Položka zahrnuje:
- řezání vozovkové vrstvy v předepsané tloušťce
- spotřeba vody
Položka nezahrnuje:
- x</t>
  </si>
  <si>
    <t>919123</t>
  </si>
  <si>
    <t>ŘEZÁNÍ BETONOVÉHO KRYTU VOZOVEK TL DO 150MM</t>
  </si>
  <si>
    <t>"``Dle technické zprávy, výkresových příloh projektové dokumentace. Dle výkazů materiálu projektu. Dle tabulky kubatur projektanta.`` "_x000d_
 "`řezání betonu` "_x000d_
 "14 = 14,000 [A] "_x000d_
 "Celkem "14 = 14,000 [D]</t>
  </si>
  <si>
    <t>96</t>
  </si>
  <si>
    <t>Bourání konstrukcí</t>
  </si>
  <si>
    <t>965164</t>
  </si>
  <si>
    <t>DEMONTÁŽ KOLEJE NA PJD NEBO PODKLADU Z BETONU (BEZ BOURÁNÍ BETONU) ROZEBRÁNÍM DO SOUČÁSTÍ</t>
  </si>
  <si>
    <t>"``Dle technické zprávy, výkresových příloh projektové dokumentace. Dle výkazů materiálu projektu. Dle tabulky kubatur projektanta.`` "_x000d_
 "`demontáž - žlábkové kolejnice 57R1, pružné upevnění, svěrky Skl14, plastové podkladnice Ulp 150/120 AT, rozdělení upevňovadel 750 m, typ W-Tram` "_x000d_
 "113 = 113,000 [A] "_x000d_
 "Celkem "113 = 113,000 [D]</t>
  </si>
  <si>
    <t>1. Položka obsahuje:
 – případné rozřezání kolejnicových pasů
 – uvolnění kolejnic z konstrukce PJD
 – odstranění kolejnicových propojek, uzemnění a jiného vybavení
 – úplné rozebrání koleje v místě demontáže koleje do jednotlivých součástí a jejich hrubé očištění
 – naložení vybouraného materiálu na dopravní prostředek
 – příplatky za ztížené podmínky při práci v kolejišti, např. za překážky na straně koleje apod.
2. Položka neobsahuje:
 – kolejové lože z betonu, nacení se položkami bourání BETONOVÝch konstrukcí ve sd 966
 – odvoz vybouraného materiálu do skladu nebo na likvidaci
 – poplatky za likvidaci odpadů, nacení se položkami ze ssd 0
3. Způsob měření:
Měří se délka koleje ve smyslu ČSN 73 6360, tj. v ose koleje.</t>
  </si>
  <si>
    <t>96611</t>
  </si>
  <si>
    <t>BOURÁNÍ KONSTRUKCÍ Z BETONOVÝCH DÍLCŮ</t>
  </si>
  <si>
    <t>"``Dle technické zprávy, výkresových příloh projektové dokumentace. Dle výkazů materiálu projektu. Dle tabulky kubatur projektanta.`` "_x000d_
 "`L prefabrikovaný profil` "_x000d_
 "7.5 = 7,500 [A] "_x000d_
 "Celkem "7,5 = 7,500 [D]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</si>
  <si>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</si>
  <si>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96615</t>
  </si>
  <si>
    <t>BOURÁNÍ KONSTRUKCÍ Z PROSTÉHO BETONU</t>
  </si>
  <si>
    <t>"``Dle technické zprávy, výkresových příloh projektové dokumentace. Dle výkazů materiálu projektu. Dle tabulky kubatur projektanta.`` "_x000d_
 "`bourání betonové desky PB, tl. 100 mm` "_x000d_
 "42 = 42,000 [A] "_x000d_
 "`Celkem: `A = 42,000 [B] "_x000d_
 "Celkem "42 = 42,000 [E]</t>
  </si>
  <si>
    <t>96616</t>
  </si>
  <si>
    <t>BOURÁNÍ KONSTRUKCÍ ZE ŽELEZOBETONU</t>
  </si>
  <si>
    <t>"``Dle technické zprávy, výkresových příloh projektové dokumentace. Dle výkazů materiálu projektu. Dle tabulky kubatur projektanta.`` "_x000d_
 "`bourání betonové nosné desky ŽB, včetně rektifikačních podpor, tl. 280 mm` "_x000d_
 "120 = 120,000 [A] "_x000d_
 "Celkem "120 = 120,000 [D]</t>
  </si>
  <si>
    <t>R015111</t>
  </si>
  <si>
    <t>901</t>
  </si>
  <si>
    <t>NEOCEŇOVAT - POPLATKY ZA LIKVIDACI ODPADŮ NEKONTAMINOVANÝCH - 17 05 04 VYTĚŽENÉ ZEMINY A HORNINY - I. TŘÍDA - TĚŽITELNOSTI VČ. DOPRAVY NA SKLÁDKU A MANIPULACE</t>
  </si>
  <si>
    <t>POPLATKY ZA LIKVIDACI ODPADŮ NEKONTAMINOVANÝCH - 17 05 04 VYTĚŽENÉ ZEMINY A HORNINY - I. TŘÍDA - TĚŽITELNOSTI VČ. DOPRAVY NA SKLÁDKU A MANIPULACE</t>
  </si>
  <si>
    <t>"``Dle technické zprávy, výkresových příloh projektové dokumentace. Dle výkazů materiálu projektu. Dle tabulky kubatur projektanta.`` "_x000d_
 "`štěrkodrť 0/32 mm min. tl. 150 mm` "_x000d_
 "120 = 120,000 [A] "_x000d_
 "`potencionální sanace aktivní zony - kamenitá sypanina z přírodního drceného kameniva fr. 0/250 mm, tl. 500 mm` "_x000d_
 "185 = 185,000 [B] "_x000d_
 "`Celkem: `A+B = 305,000 [C] "_x000d_
 "Celkem "305 = 305,000 [G]</t>
  </si>
  <si>
    <t>R015130</t>
  </si>
  <si>
    <t>905</t>
  </si>
  <si>
    <t>NEOCEŇOVAT - POPLATKY ZA LIKVIDACI ODPADŮ NEKONTAMINOVANÝCH - 17 03 02 VYBOURANÝ ASFALTOVÝ BETON BEZ DEHTU VČ. DOPRAVY NA SKLÁDKU A MANIPULACE</t>
  </si>
  <si>
    <t>POPLATKY ZA LIKVIDACI ODPADŮ NEKONTAMINOVANÝCH - 17 03 02 VYBOURANÝ ASFALTOVÝ BETON BEZ DEHTU VČ. DOPRAVY NA SKLÁDKU A MANIPULACE</t>
  </si>
  <si>
    <t>"``Dle technické zprávy, výkresových příloh projektové dokumentace. Dle výkazů materiálu projektu. Dle tabulky kubatur projektanta.`` "_x000d_
 "`odpad - asfaltový kryt bez dehtu, tl. 80 mm` "_x000d_
 "75 = 75,000 [A] "_x000d_
 "Celkem "75 = 75,000 [D]</t>
  </si>
  <si>
    <t>"``Dle technické zprávy, výkresových příloh projektové dokumentace. Dle výkazů materiálu projektu. Dle tabulky kubatur projektanta.`` "_x000d_
 "`odpad - betonová deska PB, tl. 140 mm` "_x000d_
 "130 = 130,000 [A] "_x000d_
 "`odpad - betonová nosná deska ŽB, včetně rektifikačních podpor, tl. 280 mm` "_x000d_
 "290 = 290,000 [B] "_x000d_
 "`odpad - betonová deska PB, tl. 100 mm` "_x000d_
 "95 = 95,000 [C] "_x000d_
 "`odpad - L prefabrikovaný profil` "_x000d_
 "18 = 18,000 [D] "_x000d_
 "`liniový žlab (pouze žlab bez mříže)` "_x000d_
 "4 = 4,000 [E] "_x000d_
 "`podkladní beton pod liniovým žlabem` "_x000d_
 "0.3 = 0,300 [F] "_x000d_
 "`Celkem: `A+B+C+D+E+F = 537,300 [G] "_x000d_
 "Celkem "537,3 = 537,300 [O]</t>
  </si>
  <si>
    <t>"``Dle technické zprávy, výkresových příloh projektové dokumentace. Dle výkazů materiálu projektu. Dle tabulky kubatur projektanta.`` "_x000d_
 "`separační geotextílie 300 g/m2` "_x000d_
 "0.08 = 0,080 [A] "_x000d_
 "`separační/výztužná geotextílie pevnost 80kN/m, CBR-10 kN` "_x000d_
 "0.07 = 0,070 [B] "_x000d_
 "`Celkem: `A+B = 0,150 [C] "_x000d_
 "Celkem "0,15 = 0,150 [G]</t>
  </si>
  <si>
    <t>R015250</t>
  </si>
  <si>
    <t>916</t>
  </si>
  <si>
    <t>NEOCEŇOVAT - POPLATKY ZA LIKVIDACI ODPADŮ NEKONTAMINOVANÝCH - 17 02 03 POLYETYLÉNOVÉ PODLOŽKY (ŽEL. SVRŠEK) VČ. DOPRAVY NA SKLÁDKU A MANIPULACE</t>
  </si>
  <si>
    <t>POPLATKY ZA LIKVIDACI ODPADŮ NEKONTAMINOVANÝCH - 17 02 03 POLYETYLÉNOVÉ PODLOŽKY (ŽEL. SVRŠEK) VČ. DOPRAVY NA SKLÁDKU A MANIPULACE</t>
  </si>
  <si>
    <t>"``Dle technické zprávy, výkresových příloh projektové dokumentace. Dle výkazů materiálu projektu. Dle tabulky kubatur projektanta.`` "_x000d_
 "`odpad - plastové podkladnice Ulp 150/120 AT, úhlové vodící vložky Wfp 14K` "_x000d_
 "0.8 = 0,800 [A] "_x000d_
 "`Celkem: `A = 0,800 [B] "_x000d_
 "Celkem "0,8 = 0,800 [E]</t>
  </si>
  <si>
    <t>R015260</t>
  </si>
  <si>
    <t>917</t>
  </si>
  <si>
    <t>NEOCEŇOVAT - POPLATKY ZA LIKVIDACI ODPADŮ NEKONTAMINOVANÝCH - 07 02 99 PRYŽOVÉ PODLOŽKY (ŽEL. SVRŠEK) VČ. DOPRAVY NA SKLÁDKU A MANIPULACE</t>
  </si>
  <si>
    <t>POPLATKY ZA LIKVIDACI ODPADŮ NEKONTAMINOVANÝCH - 07 02 99 PRYŽOVÉ PODLOŽKY (ŽEL. SVRŠEK) VČ. DOPRAVY NA SKLÁDKU A MANIPULACE</t>
  </si>
  <si>
    <t>"``Dle technické zprávy, výkresových příloh projektové dokumentace. Dle výkazů materiálu projektu. Dle tabulky kubatur projektanta.`` "_x000d_
 "`odpad - pryžové podložky pod patu kolejnice ZW 700/148/125` "_x000d_
 "0.05 = 0,050 [A] "_x000d_
 "`odpad - pryžové bokovnice, antivibrační rohože` "_x000d_
 "13.5 = 13,500 [B] "_x000d_
 "`Celkem: `A+B = 13,550 [C] "_x000d_
 "Celkem "13,55 = 13,550 [G]</t>
  </si>
  <si>
    <t>R015790</t>
  </si>
  <si>
    <t>964</t>
  </si>
  <si>
    <t>NEOCEŇOVAT - POPLATKY ZA LIKVIDACI ODPADŮ - 17 04 05 ŽELEZO A OCEL VČ. DOPRAVY NA SKLÁDKU A MANIPULACE</t>
  </si>
  <si>
    <t>POPLATKY ZA LIKVIDACI ODPADŮ - 17 04 05 ŽELEZO A OCEL VČ. DOPRAVY NA SKLÁDKU A MANIPULACE</t>
  </si>
  <si>
    <t>"``Dle technické zprávy, výkresových příloh projektové dokumentace. Dle výkazů materiálu projektu. Dle tabulky kubatur projektanta.`` "_x000d_
 "`kovová mříž uliční vpusti + rám vpusti` "_x000d_
 "0.15 = 0,150 [A] "_x000d_
 "`kovová mříž liniového žlabu` "_x000d_
 "2.3 = 2,300 [B] "_x000d_
 "`odpad - upevňovadla (pružné svěrky Skl 14, vrtule R1, podložka Uls7)` "_x000d_
 "0.7 = 0,700 [C] "_x000d_
 "`odpad - kolejový odvodňovač` "_x000d_
 "0.09 = 0,090 [D] "_x000d_
 "`odpad - kolejnice 57R1` "_x000d_
 "13 = 13,000 [E] "_x000d_
 "`Celkem: `A+B+C+D+E = 16,240 [F] "_x000d_
 "Celkem "16,24 = 16,240 [M]</t>
  </si>
  <si>
    <t>SO 15-10-91</t>
  </si>
  <si>
    <t>17481</t>
  </si>
  <si>
    <t>ZÁSYP JAM A RÝH Z NAKUPOVANÝCH MATERIÁLŮ</t>
  </si>
  <si>
    <t>"``Dle technické zprávy, výkresových příloh projektové dokumentace. Dle výkazů materiálu projektu. Dle tabulky kubatur projektanta.`` "_x000d_
 "`Zasypávka mezi profily kolejového lože - kamenivo fr. 8 a vyšší` "_x000d_
 "120 = 120,000 [A] "_x000d_
 "Celkem "120 = 120,000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</si>
  <si>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</si>
  <si>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"``Dle technické zprávy, výkresových příloh projektové dokumentace. Dle výkazů materiálu projektu. Dle tabulky kubatur projektanta.`` "_x000d_
 "`případná lokální sanace v místě provizorní koleje v posunuté poloze - výměna podkladních vrstev,  ŠD fr. 0/125` "_x000d_
 "400 = 400,000 [A] "_x000d_
 "Celkem "400 = 400,000 [D]</t>
  </si>
  <si>
    <t>512550</t>
  </si>
  <si>
    <t>KOLEJOVÉ LOŽE - ZŘÍZENÍ Z KAMENIVA HRUBÉHO DRCENÉHO (ŠTĚRK)</t>
  </si>
  <si>
    <t>"``Dle technické zprávy, výkresových příloh projektové dokumentace. Dle výkazů materiálu projektu. Dle tabulky kubatur projektanta.`` "_x000d_
 "`Nové štěrkové lože fr.31,5/63` "_x000d_
 "1250 = 1250,000 [A] "_x000d_
 "Celkem "1250 = 1250,000 [D]</t>
  </si>
  <si>
    <t>1. Položka obsahuje:
 – dodávku, dopravu a uložení kameniva předepsané specifikace a frakce v požadované míře zhutnění
2. Položka neobsahuje:
 X
3. Způsob měření:
Měří se objem kolejového lože v projektovaném profilu.</t>
  </si>
  <si>
    <t>513550</t>
  </si>
  <si>
    <t>KOLEJOVÉ LOŽE - DOPLNĚNÍ Z KAMENIVA HRUBÉHO DRCENÉHO (ŠTĚRK)</t>
  </si>
  <si>
    <t>"``Dle technické zprávy, výkresových příloh projektové dokumentace. Dle výkazů materiálu projektu. Dle tabulky kubatur projektanta.`` "_x000d_
 "`Doplnění kolejového lože pro SVÚ` "_x000d_
 "650 = 650,000 [A] "_x000d_
 "`Dosypání kolejového lože (provizorní napojení)` "_x000d_
 "680 = 680,000 [B] "_x000d_
 "`Celkem: `A+B = 1330,000 [C] "_x000d_
 "Celkem "1330 = 1330,000 [G]</t>
  </si>
  <si>
    <t>542111</t>
  </si>
  <si>
    <t>SMĚROVÉ A VÝŠKOVÉ VYROVNÁNÍ KOLEJE NA PRAŽCÍCH DŘEVĚNÝCH DO 0,05 M</t>
  </si>
  <si>
    <t>"``Dle technické zprávy, výkresových příloh projektové dokumentace. Dle výkazů materiálu projektu. Dle tabulky kubatur projektanta.`` "_x000d_
 "`Směrová a výšková úprava (1. a 2. podbití) pro provizorní stav (nově vkládaný svršek rošt)- dřevěné pražce ` "_x000d_
 "300 = 300,000 [A] "_x000d_
 "Celkem "300 = 300,000 [D]</t>
  </si>
  <si>
    <t>1. Položka obsahuje:
 – podbíjení pražců, vyrovnání nivelety stávající koleje nebo výhybkové konstrukce do 50 mm při zapojování na novostavbu (přechodový úsek)
 – příplatky za ztížené podmínky při práci v koleji, např. překážky po stranách koleje, práci v tunelu apod.
2. Položka neobsahuje:
 – případné doplnění štěrkového lože
3. Způsob měření:
Měří se délka koleje ve smyslu ČSN 73 6360, tj. v ose koleje.</t>
  </si>
  <si>
    <t>542121</t>
  </si>
  <si>
    <t>SMĚROVÉ A VÝŠKOVÉ VYROVNÁNÍ KOLEJE NA PRAŽCÍCH BETONOVÝCH DO 0,05 M</t>
  </si>
  <si>
    <t>"``Dle technické zprávy, výkresových příloh projektové dokumentace. Dle výkazů materiálu projektu. Dle tabulky kubatur projektanta.`` "_x000d_
 "`Směrová a výšková úprava (1. a 2. podbití) nové a stávající koleje (přesahy SVÚ do stávající koleje)` "_x000d_
 "1600 = 1600,000 [A] "_x000d_
 "`Směrová a výšková úprava (1. a 2. podbití) pro provizorní stav (nově vkládaný svršek rošt)- betonové pražce ` "_x000d_
 "500 = 500,000 [B] "_x000d_
 "`Celkem: `A+B = 2100,000 [C] "_x000d_
 "Celkem "2100 = 2100,000 [G]</t>
  </si>
  <si>
    <t>542221</t>
  </si>
  <si>
    <t>SMĚROVÉ A VÝŠKOVÉ VYROVNÁNÍ VÝHYBKOVÉ KONSTRUKCE NA PRAŽCÍCH BETONOVÝCH DO 0,05 M</t>
  </si>
  <si>
    <t>"``Dle technické zprávy, výkresových příloh projektové dokumentace. Dle výkazů materiálu projektu. Dle tabulky kubatur projektanta.`` "_x000d_
 "`Směrová a výšková úprava výhybek (1. a 2. podbití) na betonových a dřevěných pražcích` "_x000d_
 "740 = 740,000 [A] "_x000d_
 "Celkem "740 = 740,000 [D]</t>
  </si>
  <si>
    <t>542311</t>
  </si>
  <si>
    <t>NÁSLEDNÁ ÚPRAVA SMĚROVÉHO A VÝŠKOVÉHO USPOŘÁDÁNÍ KOLEJE - PRAŽCE DŘEVĚNÉ NEBO OCELOVÉ</t>
  </si>
  <si>
    <t>"``Dle technické zprávy, výkresových příloh projektové dokumentace. Dle výkazů materiálu projektu. Dle tabulky kubatur projektanta.`` "_x000d_
 "`Směrová a výšková úprava (3. podbití) koleje pro provizorní stav - dřevěné pražce` "_x000d_
 "300 = 300,000 [A] "_x000d_
 "Celkem "300 = 300,000 [D]</t>
  </si>
  <si>
    <t xml:space="preserve">1.Položka obsahuje:
- geodetické měření koleje pro následnou směrovou a výškovou úpravu koleje do předepsané polohy
- následnou směrovou a výškovou úpravu koleje do předepsané polohy
- kontrolní geodetické měření koleje a posouzení odchylek od předepsané polohy vzhledem k příslušným technickým normám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
- případné ztížení práce při překážkách na jedné nebo obou stranách (např. u nástupišť), v tunelu i při rekonstrukcích
2. Položka neobsahuje: případně nutné doplnění kolejového lože, které se řeší vždy jako reklamace nedodaného materiálu původních položek  řady 51
3. Měrná jednotka: metr
4. Způsob měření:v koleji se měří délka koleje ve smyslu ČSN 73 6360, tj. v ose koleje, u kolejových konstrukcí tzv. rozvinutá délka ve smyslu předpisu SR103/7</t>
  </si>
  <si>
    <t>542312</t>
  </si>
  <si>
    <t>NÁSLEDNÁ ÚPRAVA SMĚROVÉHO A VÝŠKOVÉHO USPOŘÁDÁNÍ KOLEJE - PRAŽCE BETONOVÉ</t>
  </si>
  <si>
    <t>"``Dle technické zprávy, výkresových příloh projektové dokumentace. Dle výkazů materiálu projektu. Dle tabulky kubatur projektanta.`` "_x000d_
 "`Směrová a výšková úprava (3. podbití) koleje (nové+stávající)` "_x000d_
 "1600 = 1600,000 [A] "_x000d_
 "`Směrová a výšková úprava (3. podbití) koleje pro provizorní stav - betonové pražce` "_x000d_
 "500 = 500,000 [B] "_x000d_
 "`Celkem: `A+B = 2100,000 [C] "_x000d_
 "Celkem "2100 = 2100,000 [G]</t>
  </si>
  <si>
    <t>542322</t>
  </si>
  <si>
    <t>NÁSLEDNÁ ÚPRAVA SMĚROVÉHO A VÝŠKOVÉHO USPOŘÁDÁNÍ VÝHYBKOVÉ KONSTRUKCE - PRAŽCE BETONOVÉ</t>
  </si>
  <si>
    <t>"``Dle technické zprávy, výkresových příloh projektové dokumentace. Dle výkazů materiálu projektu. Dle tabulky kubatur projektanta.`` "_x000d_
 "`Směrová a výšková úprava výhybek (3. podbití)` "_x000d_
 "740 = 740,000 [A] "_x000d_
 "`Celkem: `A = 740,000 [B] "_x000d_
 "Celkem "740 = 740,000 [E]</t>
  </si>
  <si>
    <t>543211</t>
  </si>
  <si>
    <t>VÝMĚNA JEDNOTLIVÉHO PRAŽCE DŘEVĚNÉHO, UPEVNĚNÍ TUHÉ</t>
  </si>
  <si>
    <t>"``Dle technické zprávy, výkresových příloh projektové dokumentace. Dle výkazů materiálu projektu. Dle tabulky kubatur projektanta.`` "_x000d_
 "`dřevěný pražec buk, nový nebo užitý regenerovaný materiál` "_x000d_
 "255 = 255,000 [A] "_x000d_
 "`dřevěné pražce normální délky 2,6 m před a za provizor. výh. ležící v koleji s bet. pražci, kvůli změně úklonu kolejnice před a za` "_x000d_
 "9 = 9,000 [B] "_x000d_
 "`pražce dřev. příčné normální délky` "_x000d_
 "8 = 8,000 [C] "_x000d_
 "`provizorní napojení: ojedinělá výměna pražců - dřevěné, normální délky 2,6 m odhad 30 %` "_x000d_
 "173 = 173,000 [D] "_x000d_
 "`Celkem: `A+B+C+D = 445,000 [E] "_x000d_
 "Celkem "445 = 445,000 [K]</t>
  </si>
  <si>
    <t>1. Položka obsahuje:
 – dodávku a uložení vyměňovaného materiálu, ať nového, regenerovaného nebo vyzískaného
 – doplnění podložek, spojkových šroubů, svěrkových šroubů, matic a dvojitých pružných kroužků apod.
 – naložení a odvoz demontovaného materiálu do skladu nebo na likvidaci
 – příplatky za ztížené podmínky při práci v koleji, např. překážky po stranách koleje, práci v tunelu ap.
2. Položka neobsahuje:
 – poplatek za likvidaci odpadů (nacení se dle SSD 0)
3. Způsob měření:
Udává se počet kusů kompletní konstrukce nebo práce.</t>
  </si>
  <si>
    <t>543231</t>
  </si>
  <si>
    <t>VÝMĚNA JEDNOTLIVÉHO PRAŽCE BETONOVÉHO PODKLADNICOVÉHO, UPEVNĚNÍ TUHÉ</t>
  </si>
  <si>
    <t>"``Dle technické zprávy, výkresových příloh projektové dokumentace. Dle výkazů materiálu projektu. Dle tabulky kubatur projektanta.`` "_x000d_
 "`SB5, nový nebo užitý regenerovaný materiál` "_x000d_
 "72 = 72,000 [A] "_x000d_
 "`PB2 nový nebo užitý regenerovaný materiál` "_x000d_
 "100 = 100,000 [B] "_x000d_
 "`provizorní napojení: ojedinělá výměna pražců - betonové, odhad 15 %` "_x000d_
 "150 = 150,000 [C] "_x000d_
 "`Celkem: `A+B+C = 322,000 [D] "_x000d_
 "Celkem "322 = 322,000 [I]</t>
  </si>
  <si>
    <t>543252</t>
  </si>
  <si>
    <t>VÝMĚNA JEDNOTLIVÉHO PRAŽCE BETONOVÉHO BEZPODKLADNICOVÉHO, UPEVNĚNÍ PRUŽNÉ</t>
  </si>
  <si>
    <t>"``Dle technické zprávy, výkresových příloh projektové dokumentace. Dle výkazů materiálu projektu. Dle tabulky kubatur projektanta.`` "_x000d_
 "`B91S, nový materiál` "_x000d_
 "470 = 470,000 [A] "_x000d_
 "`Celkem: `A = 470,000 [B] "_x000d_
 "Celkem "470 = 470,000 [E]</t>
  </si>
  <si>
    <t>543272</t>
  </si>
  <si>
    <t>VÝMĚNA JEDNOTLIVÉHO PRAŽCE BETONOVÉHO VÝHYBKOVÉHO KRÁTKÉHO (ATYPICKÉHO), UPEVNĚNÍ PRUŽNÉ</t>
  </si>
  <si>
    <t>"``Dle technické zprávy, výkresových příloh projektové dokumentace. Dle výkazů materiálu projektu. Dle tabulky kubatur projektanta.`` "_x000d_
 "`krátké výhybkové pražce betonové` "_x000d_
 "7 = 7,000 [A] "_x000d_
 "`Celkem: `A+B = 0,000 [C] "_x000d_
 "Celkem "7 = 7,000 [E]</t>
  </si>
  <si>
    <t>543292</t>
  </si>
  <si>
    <t>VÝMĚNA JEDNOTLIVÉHO PRAŽCE BETONOVÉHO VÝHYBKOVÉHO DLOUHÉHO, UPEVNĚNÍ PRUŽNÉ</t>
  </si>
  <si>
    <t>"``Dle technické zprávy, výkresových příloh projektové dokumentace. Dle výkazů materiálu projektu. Dle tabulky kubatur projektanta.`` "_x000d_
 "`doplňkové pražce výh. bet. před výhybkou délky 2,6 m` "_x000d_
 "4 = 4,000 [A] "_x000d_
 "`dlouhé společné pražce dřevěné (4,3+4,4+4,5+4,6+4,7 m)` "_x000d_
 "46 = 46,000 [B] "_x000d_
 "`pražce dřev. příčné dlouhé délky 2,7 m a delší` "_x000d_
 "38 = 38,000 [C] "_x000d_
 "`dlouhé společné pražce dřevěné (4,3+4,4+4,5+4,6+4,7 m)` "_x000d_
 "22 = 22,000 [D] "_x000d_
 "`Celkem: `A+B+C+D = 110,000 [E] "_x000d_
 "Celkem "110 = 110,000 [K]</t>
  </si>
  <si>
    <t>543311</t>
  </si>
  <si>
    <t>VÝMĚNA KOLEJNICE 60 E2 JEDNOTLIVĚ</t>
  </si>
  <si>
    <t>"``Dle technické zprávy, výkresových příloh projektové dokumentace. Dle výkazů materiálu projektu. Dle tabulky kubatur projektanta.`` "_x000d_
 "`UIC60 - nové kolejnice do hlavních kolejí (k.č. 1-75 m + k.č.2-75 m + k.č.2a-50 m)` "_x000d_
 "200*2 = 400,000 [A] "_x000d_
 "Celkem "400 = 400,000 [D]</t>
  </si>
  <si>
    <t>1. Položka obsahuje:
 – dodávku a uložení vyměňovaného materiálu, ať nového, regenerovaného nebo vyzískaného
 – doplnění podložek, spojkových šroubů, svěrkových šroubů, matic a dvojitých pružných kroužků apod.
 – naložení a odvoz demontovaného materiálu do skladu nebo na likvidaci
 – příplatky za ztížené podmínky při práci v koleji, např. překážky po stranách koleje, práci v tunelu ap.
2. Položka neobsahuje:
 X
3. Způsob měření:
Měří se délka kolejnice v metech délkových.</t>
  </si>
  <si>
    <t>543331</t>
  </si>
  <si>
    <t>VÝMĚNA KOLEJNICE 49 E1 JEDNOTLIVĚ</t>
  </si>
  <si>
    <t>"``Dle technické zprávy, výkresových příloh projektové dokumentace. Dle výkazů materiálu projektu. Dle tabulky kubatur projektanta.`` "_x000d_
 "`S49/49E1 - nová/regenerovaná kolejnice ze sítě SŽ` "_x000d_
 "846 = 846,000 [A] "_x000d_
 "Celkem "846 = 846,000 [D]</t>
  </si>
  <si>
    <t>543411</t>
  </si>
  <si>
    <t>VÝMĚNA UPEVNĚNÍ (ŠROUBŮ, SPON, SVĚREK, KROUŽKŮ) TUHÉHO</t>
  </si>
  <si>
    <t>PÁR</t>
  </si>
  <si>
    <t>"``Dle technické zprávy, výkresových příloh projektové dokumentace. Dle výkazů materiálu projektu. Dle tabulky kubatur projektanta.`` "_x000d_
 "`výměna upevnění tuhého, nový nebo užitý regenerovaný materiál` "_x000d_
 "1700 = 1700,000 [A] "_x000d_
 "`provizorní napojení: ojedinělá výměna upevňovadel (vrtule, svěrky, svěrkové šrouby, pružné kroužky, matice), odhad 30 %` "_x000d_
 "284 = 284,000 [B] "_x000d_
 "`Celkem: `A+B = 1984,000 [C] "_x000d_
 "Celkem "1984 = 1984,000 [G]</t>
  </si>
  <si>
    <t>1. Položka obsahuje:
 – dodávku a uložení vyměňovaného materiálu, ať nového, regenerovaného nebo vyzískaného
 – případné doplnění ostatního drobného kolejiva
 – naložení a odvoz demontovaného materiálu do skladu nebo na likvidaci
 – příplatky za ztížené podmínky při práci v koleji, např. překážky po stranách koleje, práci v tunelu ap.
2. Položka neobsahuje:
 X
3. Způsob měření:
Udává se vždy pár, tj. po dvou kusech úložných ploch kolejnice na každém pražci.</t>
  </si>
  <si>
    <t>543412</t>
  </si>
  <si>
    <t>VÝMĚNA UPEVNĚNÍ (ŠROUBŮ, SPON, SVĚREK, KROUŽKŮ) PRUŽNÉHO</t>
  </si>
  <si>
    <t>"``Dle technické zprávy, výkresových příloh projektové dokumentace. Dle výkazů materiálu projektu. Dle tabulky kubatur projektanta.`` "_x000d_
 "`výměna upevnění pružného, nový materiál` "_x000d_
 "500 = 500,000 [A] "_x000d_
 "Celkem "500 = 500,000 [D]</t>
  </si>
  <si>
    <t>543420</t>
  </si>
  <si>
    <t>VÝMĚNA PODKLADNIC</t>
  </si>
  <si>
    <t>"``Dle technické zprávy, výkresových příloh projektové dokumentace. Dle výkazů materiálu projektu. Dle tabulky kubatur projektanta.`` "_x000d_
 "`výměna podkladnic R4, R4pl, S4, S4pl` "_x000d_
 "500 = 500,000 [A] "_x000d_
 "Celkem "500 = 500,000 [D]</t>
  </si>
  <si>
    <t>543430</t>
  </si>
  <si>
    <t>VÝMĚNA PODLOŽEK POD KOLEJNICEMI</t>
  </si>
  <si>
    <t>"``Dle technické zprávy, výkresových příloh projektové dokumentace. Dle výkazů materiálu projektu. Dle tabulky kubatur projektanta.`` "_x000d_
 "`výměna podložek pod patou kolejnice, nový materiál` "_x000d_
 "2200 = 2200,000 [A] "_x000d_
 "Celkem "2200 = 2200,000 [D]</t>
  </si>
  <si>
    <t>1. Položka obsahuje:
 – dodávku a uložení vyměňovaného materiálu, ať nového, regenerovaného nebo vyzískaného
 – případné doplnění ostatního drobného kolejiva
 – naložení a odvoz demontovaného materiálu do skladu nebo na likvidaci
 – příplatky za ztížené podmínky při práci v koleji, např. překážky po stranách koleje, práci v tunelu ap.
2. Položka neobsahuje:
 – poplatek za likvidaci odpadů (nacení se dle SSD 0)
3. Způsob měření:
Udává se vždy pár, tj. po dvou kusech úložných ploch kolejnice na každém pražci.</t>
  </si>
  <si>
    <t>543490</t>
  </si>
  <si>
    <t>VÝMĚNA OSTATNÍHO DROBNÉHO KOLEJIVA</t>
  </si>
  <si>
    <t>"``Dle technické zprávy, výkresových příloh projektové dokumentace. Dle výkazů materiálu projektu. Dle tabulky kubatur projektanta.`` "_x000d_
 "`výměna podložek pod podkladnicemi, nový materiál` "_x000d_
 "1700 = 1700,000 [A] "_x000d_
 "Celkem "1700 = 1700,000 [D]</t>
  </si>
  <si>
    <t>544322</t>
  </si>
  <si>
    <t>IZOLOVANÝ STYK LEPENÝ STANDARDNÍ DÉLKY (3,4-8,0 M), TEPELNĚ NEOPRACOVANÝ, TVARU 49 E1</t>
  </si>
  <si>
    <t>"``Dle technické zprávy, výkresových příloh projektové dokumentace. Dle výkazů materiálu projektu. Dle tabulky kubatur projektanta.`` "_x000d_
 "`Izolované styky, 49E1 (R260), pro oba kolejnicové pásy, přímý` "_x000d_
 "8*2 = 16,000 [A] "_x000d_
 "`Izolované styky, 49E1 (R260), pro oba kolejnicové pásy, ohnutý R180` "_x000d_
 "1*2 = 2,000 [B] "_x000d_
 "`Celkem: `A+B = 18,000 [C] "_x000d_
 "Celkem "18 = 18,000 [G]</t>
  </si>
  <si>
    <t>1. Položka obsahuje:
 – dodání a zabudování LISu požadované délky
 – výměnu nebo doplnění podložek, spojkových šroubů, svěrkových šroubů, matic a dvojitých pružných kroužků ap.
 – defektoskopickou zkoušku kolejnic lepeného izolovaného styku, je-li požadována
2. Položka neobsahuje:
 – demontáž stávajícího lepeného izolovaného styku nebo běžné kolejnice, ocení se položkami SD 965
 – řezání koleje
 – případnou úpravu pražců
 – zavaření LISu do bezstykové koleje,ocení se položkamiSD 545 pro svary jednotlivé
3. Způsob měření:
Udává se počet kusů izolovaného styku libovolné délky v každém kolejnicovém pasu. V běžné koleji jsou tyto IS zpravidla v párech.</t>
  </si>
  <si>
    <t>544411</t>
  </si>
  <si>
    <t>IZOLOVANÝ STYK LEPENÝ DÉLKY VĚTŠÍ NEŽ STANDARDNÍ (PŘES 8,0 M), TEPELNĚ OPRACOVANÝ, TVARU 60 E2 NEBO R 65</t>
  </si>
  <si>
    <t>"``Dle technické zprávy, výkresových příloh projektové dokumentace. Dle výkazů materiálu projektu. Dle tabulky kubatur projektanta.`` "_x000d_
 "`Izolované styky, 60E2 (R260) s tepelně upravenou hlavou, pro oba kolejnicové pásy, délka 12,5 m` "_x000d_
 "2*2 = 4,000 [A] "_x000d_
 "Celkem "4 = 4,000 [D]</t>
  </si>
  <si>
    <t>1. Položka obsahuje:
 – dodání a zabudování LISu požadované délky
 – výměnu nebo doplnění podložek, spojkových šroubů, svěrkových šroubů, matic a dvojitých pružných kroužků ap.
 – defektoskopickou zkoušku kolejnic lepeného izolovaného styku, je-li požadována
2. Položka neobsahuje:
 – zrušení a znovuzřízení bezstykové koleje
 – demontáž stávajícího lepeného izolovaného styku nebo běžné kolejnice, nacení se položkami sd 965
 – řezání koleje
 – případnou úpravu pražců
 – zavaření LISu do bezstykové koleje
3. Způsob měření:
Udává se počet kusů izolovaného styku libovolné délky v každém kolejnicovém pasu. V běžné koleji jsou tyto IS zpravidla v párech.</t>
  </si>
  <si>
    <t>545111</t>
  </si>
  <si>
    <t>SVAR KOLEJNIC (STEJNÉHO TVARU) 60 E2, R 65 JEDNOTLIVĚ</t>
  </si>
  <si>
    <t>"``Dle technické zprávy, výkresových příloh projektové dokumentace. Dle výkazů materiálu projektu. Dle tabulky kubatur projektanta.`` "_x000d_
 "`Izolované styky, 60E2 (R260) s tepelně upravenou hlavou, pro oba kolejnicové pásy, délka 12,5 m` "_x000d_
 "2*2*2 = 8,000 [A] "_x000d_
 "`Celkem: `A = 8,000 [B] "_x000d_
 "Celkem "8 = 8,000 [E]</t>
  </si>
  <si>
    <t xml:space="preserve"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
–  úpravu kolejového lože pro nasazení formy, zpětnou úprava do profilu
 – svaření kolejnic nebo části výhybek, opracování a obroušení svaru
 – úprava koleje nebo výhybkové konstrukce do stavu před svařováním
 – příplatky za ztížené podmínky při práci v koleji, např. překážky po stranách koleje, práci v tunelu ap.
2. Položka neobsahuje:
 – případné řezání koleje
3. Způsob měření:
Udává se počet kusů kompletní konstrukce nebo práce.</t>
  </si>
  <si>
    <t>545112</t>
  </si>
  <si>
    <t>SVAR KOLEJNIC (STEJNÉHO TVARU) 60 E2, R 65 SPOJITĚ</t>
  </si>
  <si>
    <t>"``Dle technické zprávy, výkresových příloh projektové dokumentace. Dle výkazů materiálu projektu. Dle tabulky kubatur projektanta.`` "_x000d_
 "`Svary tv. 60E2+R65, spojitě` "_x000d_
 "12*2 = 24,000 [A] "_x000d_
 "`Svary tv. 60E2, spojitě (Odra)` "_x000d_
 "4*2 = 8,000 [B] "_x000d_
 "`Celkem: `A+B = 32,000 [C] "_x000d_
 "Celkem "32 = 32,000 [G]</t>
  </si>
  <si>
    <t>545121</t>
  </si>
  <si>
    <t>SVAR KOLEJNIC (STEJNÉHO TVARU) 49 E1, T JEDNOTLIVĚ</t>
  </si>
  <si>
    <t>"``Dle technické zprávy, výkresových příloh projektové dokumentace. Dle výkazů materiálu projektu. Dle tabulky kubatur projektanta.`` "_x000d_
 "`Svary tv. 49E1 jednotlivě - vnitřní svary výhybek (vč. jazyka) a jejich vevaření do koleje` "_x000d_
 "17*2 = 34,000 [A] "_x000d_
 "Celkem "34 = 34,000 [D]</t>
  </si>
  <si>
    <t>545122</t>
  </si>
  <si>
    <t>SVAR KOLEJNIC (STEJNÉHO TVARU) 49 E1, T SPOJITĚ</t>
  </si>
  <si>
    <t>"``Dle technické zprávy, výkresových příloh projektové dokumentace. Dle výkazů materiálu projektu. Dle tabulky kubatur projektanta.`` "_x000d_
 "`Svary tv. 49E1, spojitě` "_x000d_
 "9*2 = 18,000 [A] "_x000d_
 "`Svary tv. 49E1, spojitě (Odra + pošta)` "_x000d_
 "3*2 = 6,000 [B] "_x000d_
 "`Styky tv. 49E1, spojitě (Odra + pošta)` "_x000d_
 "10*2 = 20,000 [C] "_x000d_
 "`Celkem: `A+B+C = 44,000 [D] "_x000d_
 "Celkem "44 = 44,000 [I]</t>
  </si>
  <si>
    <t>545151</t>
  </si>
  <si>
    <t>STYK MONTOVANÝ PRO STYKOVANOU KOLEJ</t>
  </si>
  <si>
    <t>"``Dle technické zprávy, výkresových příloh projektové dokumentace. Dle výkazů materiálu projektu. Dle tabulky kubatur projektanta.`` "_x000d_
 "`STYKOVANÁ KOLEJ` "_x000d_
 "`Styky tv. 49E1, jednotlivě, včetně styků ve výhybkách` "_x000d_
 "61*2 = 122,000 [A] "_x000d_
 "`Styky tv. R65, jednotlivě` "_x000d_
 "2*2 = 4,000 [B] "_x000d_
 "`Styky tv. 49E1, spojitě (Odra + pošta), včetně styků ve výhybkách` "_x000d_
 "35*2 = 70,000 [C] "_x000d_
 "`Celkem: `A+B+C = 196,000 [D] "_x000d_
 "Celkem "196 = 196,000 [J]</t>
  </si>
  <si>
    <t xml:space="preserve">1. Položka obsahuje:  – úpravu koleje nebo výhybky, tj. povolení upevňovadel, jejich případná výměna, úprava dilatačních spar, vyrovnání kolejnic výškové a směrové, případné obroušení nutných ploch apod., tak, aby mohl být vyhotoven montovaný styk  – vrtání kolejnic nebo části výhybek, jeho opracování a obroušení, dodávku a osazení kolejnicového styku vč.spojovacího materiálu  – úprava koleje nebo výhybkové konstrukce do stavu před montáží kolejnicového styku  – příplatky za ztížené podmínky při práci v koleji, např. překážky po stranách koleje, práci v tunelu ap. 2. Položka neobsahuje:  – případné řezání koleje 3. Způsob měření: Udává se počet kusů kompletní konstrukce nebo práce.</t>
  </si>
  <si>
    <t>545210</t>
  </si>
  <si>
    <t>SVAR PŘECHODOVÝ (PŘECHODOVÁ KOLEJNICE) 49 E1/60 E2</t>
  </si>
  <si>
    <t>"``Dle technické zprávy, výkresových příloh projektové dokumentace. Dle výkazů materiálu projektu. Dle tabulky kubatur projektanta.`` "_x000d_
 "`Přechodové kolejnice dl. 9,598m (49E2-4,799m/UIC60-4,799m) (mezi KV38 a KV34),vyrobená včetně LIS, přímá` "_x000d_
 "1*2 = 2,000 [A] "_x000d_
 "`Celkem: `A = 2,000 [B] "_x000d_
 "Celkem "2 = 2,000 [E]</t>
  </si>
  <si>
    <t>1. Položka obsahuje:
 – úpravu koleje nebo výhybky, tj. povolení upevňovadel, jejich případná výměna, úprava DILATAČNÍích spar, vyrovnání kolejnic výškové a směrové, případné obroušení nutných ploch apod., tak, aby mohl být vyhotoven svar
 – svaření kolejnic nebo části výhybek, jeho opracování a obroušení
 – úprava koleje nebo výhybkové konstrukce do stavu před svařováním
 – příplatky za ztížené podmínky při práci v koleji, např. překážky po stranách koleje, práci v tunelu ap.
2. Položka neobsahuje:
 – případné řezání koleje
 – zřízení bezstykové koleje
3. Způsob měření:
Udává se počet kusů kompletní konstrukce nebo práce.</t>
  </si>
  <si>
    <t>545220</t>
  </si>
  <si>
    <t>SVAR PŘECHODOVÝ (PŘECHODOVÁ KOLEJNICE) 49 E1/R 65</t>
  </si>
  <si>
    <t xml:space="preserve">"``Dle technické zprávy, výkresových příloh projektové dokumentace. Dle výkazů materiálu projektu. Dle tabulky kubatur projektanta.`` "_x000d_
 "`Přechodové kolejnice dl. 10m (R65-5,000m/S49-5,000m) (v koleji č. 7)` "_x000d_
 "1*2 = 2,000 [A] "_x000d_
 "`Přechodové kolejnice dl. 6,375m (S49-3,1875m/R65-3,1875m) (mezi ZV35 a ZV36), přímá` "_x000d_
 "1*2 = 2,000 [B] "_x000d_
 "`Přechodová kolejnice R65-S49, dl. 10,627m=(mezi KV28XA a KVU1XA)  + vyrobená včetně LIS v části kolejnice tvaru R65 (blíže KV 28XA) (Odra)` "_x000d_
 "1*2 = 2,000 [C] "_x000d_
 "`Celkem: `A+B+C = 6,000 [D] "_x000d_
 "Celkem "6 = 6,000 [I]</t>
  </si>
  <si>
    <t>549111</t>
  </si>
  <si>
    <t>BROUŠENÍ KOLEJE A VÝHYBEK</t>
  </si>
  <si>
    <t>"``Dle technické zprávy, výkresových příloh projektové dokumentace. Dle výkazů materiálu projektu. Dle tabulky kubatur projektanta.`` "_x000d_
 "`Broušení koleje (vč. výhybek v rozvinuté délce)` "_x000d_
 "2333.4 = 2333,400 [A] "_x000d_
 "Celkem "2333,4 = 2333,400 [D]</t>
  </si>
  <si>
    <t>1. Položka obsahuje:
 – přípravné práce, zejména odstraňování překážek v koleji a výhybce, např. odstranění kolejových propojek, ukolejnění ap.
 – vlastní broušení a související práce a materiál, např. brusivo
 – dokončovací práce, zejména zpětná montáž odstraněného zařízení, např. kolejových propojek, ukolejnění ap.
 – dopravu brousící soupravy a doprovodných vozů na místo broušení a zpět
 – příplatky za ztížené podmínky při práci v koleji, např. překážky po stranách koleje, práci v tunelu ap.
2. Položka neobsahuje:
 X
3. Způsob měření:
Měří se délka koleje ve smyslu ČSN 73 6360, tj. v ose koleje.</t>
  </si>
  <si>
    <t>549210</t>
  </si>
  <si>
    <t>PRAŽCOVÁ KOTVA V NOVĚ ZŘIZOVANÉ KOLEJI</t>
  </si>
  <si>
    <t>"``Dle technické zprávy, výkresových příloh projektové dokumentace. Dle výkazů materiálu projektu. Dle tabulky kubatur projektanta.`` "_x000d_
 "`Pražcové kotvy na dřevěný pražec` "_x000d_
 "37 = 37,000 [A] "_x000d_
 "Celkem "37 = 37,000 [D]</t>
  </si>
  <si>
    <t>1. Položka obsahuje:
 – dodávku a montáž pražcové kotvy
 – případné odhrabání štěrku v místě zabudování pražcové kotvy bez ohledu na ulehlost
 – po dokončení montáže navrácení štěrku na původní místo a uvedení koleje do normového stavu
 – příplatky za ztížené podmínky při práci v koleji, např. překážky po stranách koleje, práci v tunelu ap.
2. Položka neobsahuje:
 X
3. Způsob měření:
Udává se počet kusů kompletní konstrukce nebo práce.</t>
  </si>
  <si>
    <t>549341</t>
  </si>
  <si>
    <t>ZŘÍZENÍ BEZSTYKOVÉ KOLEJE NA NOVÝCH ÚSECÍCH V KOLEJI</t>
  </si>
  <si>
    <t>"``Dle technické zprávy, výkresových příloh projektové dokumentace. Dle výkazů materiálu projektu. Dle tabulky kubatur projektanta.`` "_x000d_
 "`Zřízení bezstykové koleje tv. 49E1+60E2 (mimo výhybky)` "_x000d_
 "265 = 265,000 [A] "_x000d_
 "Celkem "265 = 265,000 [D]</t>
  </si>
  <si>
    <t xml:space="preserve"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</si>
  <si>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549342</t>
  </si>
  <si>
    <t>ZŘÍZENÍ BEZSTYKOVÉ KOLEJE NA NOVÝCH ÚSECÍCH VE VÝHYBCE</t>
  </si>
  <si>
    <t>"``Dle technické zprávy, výkresových příloh projektové dokumentace. Dle výkazů materiálu projektu. Dle tabulky kubatur projektanta.`` "_x000d_
 "`Zřízení bezstykové koleje ve výhýbkách tv. 49E1 (v rozvinuté délce), výh. č. 38,36,39` "_x000d_
 "200 = 200,000 [A] "_x000d_
 "Celkem "200 = 200,000 [D]</t>
  </si>
  <si>
    <t>"``Dle technické zprávy, výkresových příloh projektové dokumentace. Dle výkazů materiálu projektu. Dle tabulky kubatur projektanta.`` "_x000d_
 "`Řezání kolejnic tv. 60E2` "_x000d_
 "12*2 = 24,000 [A] "_x000d_
 "`Řezání kolejnic tv. 49E1` "_x000d_
 "26*2 = 52,000 [B] "_x000d_
 "`Celkem: `A+B = 76,000 [C] "_x000d_
 "Celkem "76 = 76,000 [G]</t>
  </si>
  <si>
    <t>R528991112</t>
  </si>
  <si>
    <t>Regenerace kolejnic užitých soustavy S49</t>
  </si>
  <si>
    <t>"``Dle technické zprávy, výkresových příloh projektové dokumentace. Dle výkazů materiálu projektu. Dle tabulky kubatur projektanta.`` "_x000d_
 "`REGENERACE KOLEJNIC` "_x000d_
 "`S49/49E2` "_x000d_
 "204 = 204,000 [A] "_x000d_
 "Celkem "204 = 204,000 [E]</t>
  </si>
  <si>
    <t>R528991113</t>
  </si>
  <si>
    <t>Regenerace kolejnic užitých soustavy R65</t>
  </si>
  <si>
    <t>"``Dle technické zprávy, výkresových příloh projektové dokumentace. Dle výkazů materiálu projektu. Dle tabulky kubatur projektanta.`` "_x000d_
 "`REGENERACE KOLEJNIC` "_x000d_
 "`R65` "_x000d_
 "190 = 190,000 [A] "_x000d_
 "Celkem "190 = 190,000 [E]</t>
  </si>
  <si>
    <t>R528991511</t>
  </si>
  <si>
    <t>Regenerace kolejnic užitých soustavy UIC60</t>
  </si>
  <si>
    <t>"``Dle technické zprávy, výkresových příloh projektové dokumentace. Dle výkazů materiálu projektu. Dle tabulky kubatur projektanta.`` "_x000d_
 "`REGENERACE KOLEJNIC` "_x000d_
 "`UIC60/60E1` "_x000d_
 "1114 = 1114,000 [A] "_x000d_
 "Celkem "1114 = 1114,000 [E]</t>
  </si>
  <si>
    <t>R54372</t>
  </si>
  <si>
    <t>VÝMĚNA JEDNOTLIVÉHO PRAŽCE DŘEVĚNÉHO VÝHYBKOVÉHO KRÁTKÉHO (ATYPICKÉHO), UPEVNĚNÍ PRUŽNÉ</t>
  </si>
  <si>
    <t>"``Dle technické zprávy, výkresových příloh projektové dokumentace. Dle výkazů materiálu projektu. Dle tabulky kubatur projektanta.`` "_x000d_
 "`krátké výhybkové pražce dřevěné` "_x000d_
 "30 = 30,000 [A] "_x000d_
 "`krátké doplňkové pražce dřevěné za výhybkou (2,3+2,4+2,5m)` "_x000d_
 "86 = 86,000 [B] "_x000d_
 "`Celkem: `A+B+C = 0,000 [D] "_x000d_
 "Celkem "116 = 116,000 [G]</t>
  </si>
  <si>
    <t>53</t>
  </si>
  <si>
    <t>Kolejové rozvětvení</t>
  </si>
  <si>
    <t>534341</t>
  </si>
  <si>
    <t>REGENEROVANÁ J S 49 1:7,5-190, PR. DŘ., UP. TUHÉ</t>
  </si>
  <si>
    <t>"``Dle technické zprávy, výkresových příloh projektové dokumentace. Dle výkazů materiálu projektu. Dle tabulky kubatur projektanta.`` "_x000d_
 "`REGENEROVANÁ VÝHYBKA JS49 1:7,5-190-L-l-ČZ-d-K + doprava, osazení` "_x000d_
 "2 = 2,000 [A] "_x000d_
 "`Celkem: `A = 2,000 [B] "_x000d_
 "Celkem "2 = 2,000 [E]</t>
  </si>
  <si>
    <t xml:space="preserve">1. Položka obsahuje:
 – ověření kvality vyzískaných materiálů s případnou regenerací do předpisového stavu
 – defektoskopické zkoušky kolejnic, jsou-li vyžadovány
 – dodávku uvedeného typu výhybky nebo jiné výhybkové konstrukce včetně pražců, upevňovadel a drobného kolejiva v uvedeném rozdělení koleje pro normální rozchod kolejí (1435 mm)
 – montáž výhybky z předmontovaných polí nebo ze součástí železničního svršku uvedených typů na montážní základně nebo přímo na staveništi
 – dopravu předmontovaných nebo smontovaných výhybkových polí nebo součástí z montážní základny na místo určení, pokud si to zvolená technologie pokládky vyžaduje
 – pokládku výhybky nebo jiné výhybkové konstrukce pomocí vhodného kladecího prostředku
 – sespojkování jednotlivých předmontovaných výhybkových polí bez jejich svaření
 – směrovou a výškovou úpravu koleje do předepsané polohy včetně stabilizace kolejového lože
 – konečnou výškovou a směrovou úpravu výhybkové konstrukce do předepsané polohy projektem nebo jiným zadáním včetně stabilizace kolejového lože
 – očištění a naolejování spojkových a svěrkových šroubů před zahájením provozu
 – základní výhybkové propojky namontované (výrobcem výhybkové konstrukce)
 – válečkové (nadzvedávací) stoličky (slouží k odlehčení chodu jazyků výhybek v celé délce výměnové části a k odstranění nutnosti mazání kluzných stoliček)
 – žlabové pražce
 – pomocné a dokončovací práce
 – případné ztížení práce při překážách na jedné nebo obou stranách, v tunelu i při rekonstrukcích
2. Položka neobsahuje:
 – zřízení kolejového lože
 – kompletní kolejový rošt na atypických výhybkových (krátkých) pražcích (naceňuje se položkami ve sd 52)
 – kompletní kolejový rošt na společných výhybkových (dlouhých) pražcích (naceňuje se položkami ve sd 52)
 – montážní a závěrné svary, svařování kolejnic do bezstykové koleje
 – izolované styky
 – tepelně opracované jazyky a opornice
 – přechodové kolejnice
 – broušení koleje
 – nadstandardní srdcovky
 – omezovač polohy jazyka
 – snímače jazyka včetně prodloužení stoliček pro snímač jazyka
 – závěry a přestavníky včetně výměnových těles
 – ohřev výhybek
 – dodatečné výhybkové propojky, naceňují se položkami ve sd 75C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
Kusem se rozumí kompletní výhybka nebo výhybková konstrukce.</t>
  </si>
  <si>
    <t>534351</t>
  </si>
  <si>
    <t>REGENEROVANÁ J S 49 1:9-190, PR. DŘ., UP. TUHÉ</t>
  </si>
  <si>
    <t>"``Dle technické zprávy, výkresových příloh projektové dokumentace. Dle výkazů materiálu projektu. Dle tabulky kubatur projektanta.`` "_x000d_
 "`REGENEROVANÁ VÝHYBKA JS49 1:9-190-L-l-HZ-d-K + doprava, osazení + demontáž` "_x000d_
 "2 = 2,000 [A] "_x000d_
 "Celkem "2 = 2,000 [D]</t>
  </si>
  <si>
    <t>534371</t>
  </si>
  <si>
    <t>REGENEROVANÁ J S 49 1:9-300, PR. DŘ., UP. TUHÉ</t>
  </si>
  <si>
    <t>"``Dle technické zprávy, výkresových příloh projektové dokumentace. Dle výkazů materiálu projektu. Dle tabulky kubatur projektanta.`` "_x000d_
 "`REGENEROVANÁ VÝHYBKA JS49 1:9-300-L-l-HZ-d-K + doprava, osazení` "_x000d_
 "1 = 1,000 [A] "_x000d_
 "`REGENEROVANÁ VÝHYBKA JS49 1:9-300-P-p-HZ-d-K + doprava, osazení` "_x000d_
 "2 = 2,000 [B] "_x000d_
 "`REGENEROVANÁVÝHYBKA JS49 1:9-300-P-p-HZ-d-K + doprava, osazení` "_x000d_
 "1 = 1,000 [C] "_x000d_
 "`Celkem: `A+B+C = 4,000 [D] "_x000d_
 "Celkem "4 = 4,000 [I]</t>
  </si>
  <si>
    <t>534391</t>
  </si>
  <si>
    <t>REGENEROVANÁ J S 49 1:11-300, PR. DŘ., UP. TUHÉ</t>
  </si>
  <si>
    <t>"``Dle technické zprávy, výkresových příloh projektové dokumentace. Dle výkazů materiálu projektu. Dle tabulky kubatur projektanta.`` "_x000d_
 "`REGENEROVANÁ VÝHYBKA JS49-1:11-300-L-p-HZ-d-K + doprava, osazení, + demontáž + odvoz na úložný prostor u st. k. č. 626 v žst. Ostrava hl.n.-báňské n.` "_x000d_
 "1 = 1,000 [A] "_x000d_
 "`Celkem: `A = 1,000 [B] "_x000d_
 "Celkem "1 = 1,000 [E]</t>
  </si>
  <si>
    <t>534471</t>
  </si>
  <si>
    <t>REGENEROVANÁ J R 65 1:9-300, PR. DŘ., UP. TUHÉ</t>
  </si>
  <si>
    <t>"``Dle technické zprávy, výkresových příloh projektové dokumentace. Dle výkazů materiálu projektu. Dle tabulky kubatur projektanta.`` "_x000d_
 "`REGENEROVANÁ VÝHYBKA JR65 1:9-300-L-p-ČZ-d-K + doprava, osazení` "_x000d_
 "1 = 1,000 [A] "_x000d_
 "Celkem "1 = 1,000 [D]</t>
  </si>
  <si>
    <t>534491</t>
  </si>
  <si>
    <t>REGENEROVANÁ J R 65 1:11-300, PR. DŘ., UP. TUHÉ</t>
  </si>
  <si>
    <t>"``Dle technické zprávy, výkresových příloh projektové dokumentace. Dle výkazů materiálu projektu. Dle tabulky kubatur projektanta.`` "_x000d_
 "`REGENEROVANÁ VÝHYBKA JR65-1:11-300-L-I-HZ-d-K + doprava, osazení, + demontáž + odvoz na úložný prostor u st. k. č. 626 v žst. Ostrava hl.n.-báňské n.` "_x000d_
 "1 = 1,000 [A] "_x000d_
 "Celkem "1 = 1,000 [D]</t>
  </si>
  <si>
    <t>539223</t>
  </si>
  <si>
    <t>ZVLÁŠTNÍ VYBAVENÍ VÝHYBEK, LIS 49 E1 TEPELNĚ NEOPRACOVANÝ PŘÍMÝ</t>
  </si>
  <si>
    <t>"``Dle technické zprávy, výkresových příloh projektové dokumentace. Dle výkazů materiálu projektu. Dle tabulky kubatur projektanta.`` "_x000d_
 "`LIS ve střední části výhybky v přímé větvi, přímá kolej` "_x000d_
 "5*2 = 10,000 [A] "_x000d_
 "Celkem "10 = 10,000 [D]</t>
  </si>
  <si>
    <t>(Položka je příplatkovou k položkám výhybek a nelze ji použít samostatně.)
1. Položka obsahuje:
 – náhradu standardní výhybkové kolejnice za lepený izolovaný styk uvedeného typu ve výrobním závodě výhybkové konstrukce včetně potřebných úprav a veškerých nákladů s tímto spojených
2. Položka neobsahuje:
 X
3. Způsob měření:
Udává se počet kusů kompletní konstrukce nebo práce.</t>
  </si>
  <si>
    <t>539224</t>
  </si>
  <si>
    <t>ZVLÁŠTNÍ VYBAVENÍ VÝHYBEK, LIS 49 E1 TEPELNĚ NEOPRACOVANÝ OHNUTÝ</t>
  </si>
  <si>
    <t>"``Dle technické zprávy, výkresových příloh projektové dokumentace. Dle výkazů materiálu projektu. Dle tabulky kubatur projektanta.`` "_x000d_
 "`připočet ke stand. vybavení výhybky - LIS ve střední části výhybky do odbočné větve` "_x000d_
 "1*2 = 2,000 [A] "_x000d_
 "`LIS ve střední části výhybky v odbočné větvi - ohnutý LIS do oblouku` "_x000d_
 "3*2 = 6,000 [B] "_x000d_
 "`Celkem: `A+B = 8,000 [C] "_x000d_
 "Celkem "8 = 8,000 [G]</t>
  </si>
  <si>
    <t>539530</t>
  </si>
  <si>
    <t>ZVLÁŠTNÍ VYBAVENÍ VÝHYBEK, RUČNÍ PŘESTAVNÍK (BEZ NÁVĚSTNÍHO TĚLESA)</t>
  </si>
  <si>
    <t>"``Dle technické zprávy, výkresových příloh projektové dokumentace. Dle výkazů materiálu projektu. Dle tabulky kubatur projektanta.`` "_x000d_
 "`bez přestavníku, ruční přehazování, se závažím (dodávka + montáž)` "_x000d_
 "4 = 4,000 [A] "_x000d_
 "`bez přestavníku, ruční přehazování, se závažím (montáž, bude využito některého z provizorky)` "_x000d_
 "1 = 1,000 [B] "_x000d_
 "`Celkem: `A+B = 5,000 [C] "_x000d_
 "Celkem "5 = 5,000 [G]</t>
  </si>
  <si>
    <t>1. Položka obsahuje:
 – dodání a montáž ručního přestavníku
2. Položka neobsahuje:
 X
3. Způsob měření:
Udává se počet kusů kompletní konstrukce nebo práce.</t>
  </si>
  <si>
    <t>539540</t>
  </si>
  <si>
    <t>ZVLÁŠTNÍ VYBAVENÍ VÝHYBEK, ČELISŤOVÝ ZÁVĚR</t>
  </si>
  <si>
    <t>"``Dle technické zprávy, výkresových příloh projektové dokumentace. Dle výkazů materiálu projektu. Dle tabulky kubatur projektanta.`` "_x000d_
 "`všechny nové výhybky mají čelisťové závěry` "_x000d_
 "`VÝHYBKA J49 1:9-300-L-p-ČZ-b-KS-SK + doprava, osazení` "_x000d_
 "1 = 1,000 [A] "_x000d_
 "`připočet ke stand. vybavení výhybky - čelisťový závěr` "_x000d_
 "1 = 1,000 [B] "_x000d_
 "Celkové množství = 2,000 "_x000d_
 "Celkem "2 = 2,000 [H]</t>
  </si>
  <si>
    <t>1. Položka obsahuje:
 – dodání a montáž čelisťového závěru
2. Položka neobsahuje:
 X
3. Způsob měření:
Udává se počet kusů kompletní konstrukce nebo práce.</t>
  </si>
  <si>
    <t>539541</t>
  </si>
  <si>
    <t>ZVLÁŠTNÍ VYBAVENÍ VÝHYBEK, HÁKOVÝ ZÁVĚR</t>
  </si>
  <si>
    <t xml:space="preserve">"``Dle technické zprávy, výkresových příloh projektové dokumentace. Dle výkazů materiálu projektu. Dle tabulky kubatur projektanta.`` "_x000d_
 "`REGENEROVANÉ VÝHYBKY DODANÉ ZE SÍTĚ SŽ` "_x000d_
 "`závěr hákový  (dodávka + montáž)` "_x000d_
 "6 = 6,000 [A] "_x000d_
 "`PROVIZORKA` "_x000d_
 "`závěr hákový (dodávka + montáž)` "_x000d_
 "4 = 4,000 [B] "_x000d_
 "`Celkem: `A+B = 10,000 [C] "_x000d_
 "Celkem "10 = 10,000 [I]</t>
  </si>
  <si>
    <t>1. Položka obsahuje:
 – dodání a montáž hákového závěru
2. Položka neobsahuje:
 X
3. Způsob měření:
Udává se počet kusů kompletní konstrukce nebo práce.</t>
  </si>
  <si>
    <t>539740</t>
  </si>
  <si>
    <t>ZVLÁŠTNÍ VYBAVENÍ VÝHYBEK, PŘÍPLATEK ZA NESTANDARTNÍ UKONČENÍ</t>
  </si>
  <si>
    <t>"``Dle technické zprávy, výkresových příloh projektové dokumentace. Dle výkazů materiálu projektu. Dle tabulky kubatur projektanta.`` "_x000d_
 "`připočet ke stand. vybavení výhybky - prodloužení kolejnic před výhybkou č.38 (tvar 49) o 2,1m a prodloužení za výhybkou v přímé větvi na délku spol. ` "_x000d_
 "1 = 1,000 [A] "_x000d_
 "Celkem "1 = 1,000 [D]</t>
  </si>
  <si>
    <t xml:space="preserve">1. Položka obsahuje:  – zpracování výrobní dokumentace transformované výhybky  – veškeré vícenáklady na výrobu nestandartně ukončené výhybky oproti standardní 2. Položka neobsahuje:  X 3. Způsob měření: Udává se počet kusů kompletní konstrukce nebo práce.</t>
  </si>
  <si>
    <t>53X000</t>
  </si>
  <si>
    <t>VÝHYBKA NEBO JEJÍ ČÁST ZPĚTNĚ NAMONTOVANÁ Z VYZÍSKANÉHO MATERIÁLU</t>
  </si>
  <si>
    <t>"``Dle technické zprávy, výkresových příloh projektové dokumentace. Dle výkazů materiálu projektu. Dle tabulky kubatur projektanta.`` "_x000d_
 "`VÝHYBKA JS49 1:9-190-L-l-d-K = pouze přesun výhybky, bylo využito v provizorce, kde je tato položka uvedena, délka přesunu cca 550 m` "_x000d_
 "2*43.75 = 87,500 [A] "_x000d_
 "`Celkem: `A = 87,500 [B] "_x000d_
 "Celkem "87,5 = 87,500 [E]</t>
  </si>
  <si>
    <t xml:space="preserve">1. Položka obsahuje:
 – ověření kvality vyzískaných materiálů s případnou regenerací do předpisového stavu
 – defektoskopické zkoušky kolejnic, jsou-li vyžadovány
 – dopravu smontovaných výhybek nebo součástí z montážní základny na místo určení, pokud si to zvolená technologie pokládky vyžaduje
 – uložení výhybky za použití vhodného kladecího prostředku
 – sespojkování kolejnic bez jejich svaření
  – směrovou a výškovou úpravu do předepsané polohy včetně stabilizace kolejového lože
 – očištění a naolejování potřebných součástí před zahájením provozu
 – pomocné a dokončovací práce vč.osazení potřebných zařízení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výhybky tj.rozvinutá délka.</t>
  </si>
  <si>
    <t>R533273</t>
  </si>
  <si>
    <t>J 49 1:9-300, PR. BET., UP. PRUŽNÉ</t>
  </si>
  <si>
    <t>"``Dle technické zprávy, výkresových příloh projektové dokumentace. Dle výkazů materiálu projektu. Dle tabulky kubatur projektanta.`` "_x000d_
 "`všechny výhybky jsou včetně dlouhých společných pražců, jež jsou součástí dodávky` "_x000d_
 "`při objednávce výhybky je třeba vycházet z tabulky výhybek, jež je přílohou technické zprávy` "_x000d_
 "`VÝHYBKA J49 1:9-300-L-p-ČZ-b-KS-SK + doprava, osazení` "_x000d_
 "1 = 1,000 [A] "_x000d_
 "`Celkem: `A = 1,000 [B] "_x000d_
 "Celkem "1 = 1,000 [G]</t>
  </si>
  <si>
    <t xml:space="preserve">1. Položka obsahuje:
 – defektoskopické zkoušky kolejnic, jsou-li vyžadovány
 – dodávku uvedeného typu výhybky nebo jiné výhybkové konstrukce včetně pražců, upevňovadel a drobného kolejiva v uvedeném rozdělení koleje pro normální rozchod kolejí (1435 mm)
 – montáž výhybky z předmontovaných polí nebo ze součástí železničního svršku uvedených typů na montážní základně nebo přímo na staveništi
 – dopravu předmontovaných nebo smontovaných výhybkových polí nebo součástí z montážní základny na místo určení, pokud si to zvolená technologie pokládky vyžaduje
 – pokládku výhybky nebo jiné výhybkové konstrukce pomocí vhodného kladecího prostředku
 – sespojkování jednotlivých předmontovaných výhybkových polí bez jejich svaření
 – směrovou a výškovou úpravu koleje do předepsané polohy včetně stabilizace kolejového lože
 – konečnou výškovou a směrovou úpravu výhybkové konstrukce do předepsané polohy projektem nebo jiným zadáním včetně stabilizace kolejového lože
 – očištění a naolejování spojkových a svěrkových šroubů před zahájením provozu
 – základní výhybkové propojky namontované (výrobcem výhybkové konstrukce)
 – pomocné a dokončovací práce
 – případné ztížení práce při překážách na jedné nebo obou stranách, v tunelu i při rekonstrukcích
2. Položka neobsahuje:
 – zřízení kolejového lože
 – kompletní kolejový rošt na atypických výhybkových (krátkých) pražcích (naceňuje se položkami ve sd 52)
 – kompletní kolejový rošt na společných výhybkových (dlouhých) pražcích (naceňuje se položkami ve sd 52)
 – montážní a závěrné svary, svařování kolejnic do bezstykové koleje
 – žlabové pražce
 – izolované styky
 – tepelně opracované jazyky a opornice
 – válečkové (nadzvedávací) stoličky
 – přechodové kolejnice
 – broušení koleje
 – nadstandardní srdcovky
 – omezovač polohy jazyka
 – snímače jazyka včetně prodloužení stoliček pro snímač jazyka
 – závěry a přestavníky včetně výměnových těles
 – ohřev výhybek
 – dodatečné výhybkové propojky, naceňují se položkami ve sd 75C
 – následnou úpravu směrového a výškového uspořádání koleje 3. Způsob měření:
Kusem se rozumí kompletní výhybka nebo výhybková konstrukce.
1. Položka obsahuje:
 – defektoskopické zkoušky kolejnic, jsou-li vyžadovány
 – dodávku uvedeného typu výhybky nebo jiné výhybkové konstrukce včetně pražců, upevňovadel a drobného kolejiva v uvedeném rozdělení koleje pro normální rozchod kolejí (1435 mm)
 – montáž výhybky z předmontovaných polí nebo ze součástí železničního svršku uvedených typů na montážní základně nebo přímo na staveništi
 – dopravu předmontovaných nebo smontovaných výhybkových polí nebo součástí z montážní základny na místo určení, pokud si to zvolená technologie pokládky vyžaduje
 – pokládku výhybky nebo jiné výhybkové konstrukce pomocí vhodného kladecího prostředku
 – sespojkování jednotlivých předmontovaných výhybkových polí bez jejich svaření
 – směrovou a výškovou úpravu koleje do předepsané polohy včetně stabilizace kolejového lože
 – konečnou výškovou a směrovou úpravu výhybkové konstrukce do předepsané polohy projektem nebo jiným zadáním včetně stabilizace kolejového lože
 – očištění a naolejování spojkových a svěrkových šroubů před zahájením provozu
 – základní výhybkové propojky namontované (výrobcem výhybkové konstrukce)
 – pomocné a dokončovací práce
 – případné ztížení práce při překážách na jedné nebo obou stranách, v tunelu i při rekonstrukcích
 – kompletní kolejový rošt na společných výhybkových (dlouhých) pražcích (naceňuje se položkami ve sd 52)
 – válečkové (nadzvedávací) stoličky
 – nadstandardní srdcovky
 – závěry a přestavníky včetně výměnových těles
2. Položka neobsahuje:
 – zřízení kolejového lože
 – kompletní kolejový rošt na atypických výhybkových (krátkých) pražcích (naceňuje se položkami ve sd 52)
 – montážní a závěrné svary, svařování kolejnic do bezstykové koleje
 – žlabové pražce
 – izolované styky
 – tepelně opracované jazyky a opornice
 – přechodové kolejnice
 – broušení koleje
 – omezovač polohy jazyka
 – snímače jazyka včetně prodloužení stoliček pro snímač jazyka
 – ohřev výhybek
 – dodatečné výhybkové propojky, naceňují se položkami ve sd 75C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
Kusem se rozumí kompletní výhybka nebo výhybková konstrukce.
1. Položka obsahuje:
 – defektoskopické zkoušky kolejnic, jsou-li vyžadovány
 – dodávku uvedeného typu výhybky nebo jiné výhybkové konstrukce včetně pražců, upevňovadel a drobného kolejiva v uvedeném rozdělení koleje pro normální rozchod kolejí (1435 mm)
 – montáž výhybky z předmontovaných polí nebo ze součástí železničního svršku uvedených typů na montážní základně nebo přímo na staveništi
 – dopravu předmontovaných nebo smontovaných výhybkových polí nebo součástí z montážní základny na místo určení, pokud si to zvolená technologie pokládky vyžaduje
 – pokládku výhybky nebo jiné výhybkové konstrukce pomocí vhodného kladecího prostředku
 – sespojkování jednotlivých předmontovaných výhybkových polí bez jejich svaření
 – směrovou a výškovou úpravu koleje do předepsané polohy včetně stabilizace kolejového lože
 – konečnou výškovou a směrovou úpravu výhybkové konstrukce do předepsané polohy projektem nebo jiným zadáním včetně stabilizace kolejového lože
 – očištění a naolejování spojkových a svěrkových šroubů před zahájením provozu
 – základní výhybkové propojky namontované (výrobcem výhybkové konstrukce)
 – pomocné a dokončovací práce
 – případné ztížení práce při překážách na jedné nebo obou stranách, v tunelu i při rekonstrukcích
 – kompletní kolejový rošt na společných výhybkových (dlouhých) pražcích (naceňuje se položkami ve sd 52)
 – válečkové (nadzvedávací) stoličky
 – nadstandardní srdcovky
 – závěry a přestavníky včetně výměnových těles
2. Položka neobsahuje:
 – zřízení kolejového lože
 – kompletní kolejový rošt na atypických výhybkových (krátkých) pražcích (naceňuje se položkami ve sd 52)
 – montážní a závěrné svary, svařování kolejnic do bezstykové koleje
 – žlabové pražce
 – izolované styky
 – tepelně opracované jazyky a opornice
 – přechodové kolejnice
 – broušení koleje
 – omezovač polohy jazyka
 – snímače jazyka včetně prodloužení stoliček pro snímač jazyka
 – ohřev výhybek
 – dodatečné výhybkové propojky, naceňují se položkami ve sd 75C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
Kusem se rozumí kompletní výhybka nebo výhybková konstrukce.</t>
  </si>
  <si>
    <t>R539901</t>
  </si>
  <si>
    <t>ZVLÁŠTNÍ VYBAVENÍ VÝHYBEK, ZÁDRŽNÁ OPĚRKA PROTI PUTOVÁNÍ JAZYKA</t>
  </si>
  <si>
    <t>"``Dle technické zprávy, výkresových příloh projektové dokumentace. Dle výkazů materiálu projektu. Dle tabulky kubatur projektanta.`` "_x000d_
 "`(sada na jednu výhybku) zádržná opěrka proti putování jazyka nového typu (pro dodané výhybky + pro stávající výh., kde je pouze SVÚ)` "_x000d_
 "9 = 9,000 [A] "_x000d_
 "`(sada na jednu výhybku) zádržná opěrka proti putování jazyka nového typu (vyrobená po roce 2021)` "_x000d_
 "4 = 4,000 [B] "_x000d_
 "`Celkem: `A+B = 13,000 [C] "_x000d_
 "Celkem "13 = 13,000 [G]</t>
  </si>
  <si>
    <t>(Položka je příplatkovou k položkám výhybek a nelze ji použít samostatně.)
1. Položka obsahuje:
 – dodávku a osazení zádržné opěrky proti putování jazyka včetně potřebných úprav a veškerých nákladů s tímto spojených
2. Položka neobsahuje:
 X
3. Způsob měření:
Udává se počet kusů kompletní konstrukce nebo práce.
(Položka je příplatkovou k položkám výhybek a nelze ji použít samostatně.)
1. Položka obsahuje:
 – dodávku a osazení zádržné opěrky proti putování jazyka včetně potřebných úprav a veškerých nákladů s tímto spojených
2. Položka neobsahuje:
 X
3. Způsob měření:
Udává se počet kusů kompletní konstrukce nebo práce.</t>
  </si>
  <si>
    <t>R539911</t>
  </si>
  <si>
    <t>ZVLÁŠTNÍ VYBAVENÍ VÝHYBEK, PŘÍDRŽNICE</t>
  </si>
  <si>
    <t>"``Dle technické zprávy, výkresových příloh projektové dokumentace. Dle výkazů materiálu projektu. Dle tabulky kubatur projektanta.`` "_x000d_
 "`přídržnice (1 výhybka = 2 přídržnice)` "_x000d_
 "14 = 14,000 [A] "_x000d_
 "`přídržnice (1 výhybka = 2 přídržnice)` "_x000d_
 "8 = 8,000 [B] "_x000d_
 "`Celkem: `A+B = 22,000 [C] "_x000d_
 "Celkem "22 = 22,000 [G]</t>
  </si>
  <si>
    <t>(Položka je příplatkovou k položkám výhybek a nelze ji použít samostatně.)
1. Položka obsahuje:
 – dodávku a osazení přídržnice včetně potřebných úprav a veškerých nákladů s tímto spojených
2. Položka neobsahuje:
 X
3. Způsob měření:
Udává se počet kusů kompletní konstrukce nebo práce.
(Položka je příplatkovou k položkám výhybek a nelze ji použít samostatně.)
1. Položka obsahuje:
 – dodávku a osazení přídržnice včetně potřebných úprav a veškerých nákladů s tímto spojených
2. Položka neobsahuje:
 X
3. Způsob měření:
Udává se počet kusů kompletní konstrukce nebo práce.</t>
  </si>
  <si>
    <t>Elektroinstalace - slaboproud</t>
  </si>
  <si>
    <t>75C111</t>
  </si>
  <si>
    <t>PŘESTAVNÍK ELEKTROMOTORICKÝ - DODÁVKA</t>
  </si>
  <si>
    <t>"``Dle technické zprávy, výkresových příloh projektové dokumentace. Dle výkazů materiálu projektu. Dle tabulky kubatur projektanta.`` "_x000d_
 "`demontáž ručního přehazování se závažím (v def. Stavu bude výh. č. 51 a 45 osazeny el-motor)` "_x000d_
 "2 = 2,000 [A] "_x000d_
 "`Celkem: `A = 2,000 [B] "_x000d_
 "Celkem "2 = 2,000 [E]</t>
  </si>
  <si>
    <t>1. Položka obsahuje:
 – dodání elektromotorického přestavníku podle typu výhybky včetně potřebného pomocného materiálu a jeho dopravy do staveništního skladu
 – dodání elektromotorického přestavníku podle typu výhybky včetně pomocného materiálu, na dopravu do staveništního skladu
2. Položka neobsahuje:
 X
3. Způsob měření:
Udává se počet kusů kompletní konstrukce nebo práce.</t>
  </si>
  <si>
    <t>"``Dle technické zprávy, výkresových příloh projektové dokumentace. Dle výkazů materiálu projektu. Dle tabulky kubatur projektanta.`` "_x000d_
 "`dodávka kolejových propojek, zařízení u výhybek` "_x000d_
 "60 = 60,000 [A] "_x000d_
 "`výhybkové lanové propojky` "_x000d_
 "20 = 20,000 [B] "_x000d_
 "`výhybkové lanové propojky` "_x000d_
 "35 = 35,000 [C] "_x000d_
 "`Celkem: `A+B+C = 115,000 [D] "_x000d_
 "Celkem "115 = 115,000 [I]</t>
  </si>
  <si>
    <t>"``Dle technické zprávy, výkresových příloh projektové dokumentace. Dle výkazů materiálu projektu. Dle tabulky kubatur projektanta.`` "_x000d_
 "`montáž a demontáž kolejových propojek, zařízení u výhybek, atd. při 1. podbíjení (1 podbíjení * počet výhybek)` "_x000d_
 "60*2 = 120,000 [A] "_x000d_
 "`montáž a demontáž kolejových propojek, zařízení u výhybek, atd. při 2. a 3. podbíjení (2 podbíjení * počet výhybek)` "_x000d_
 "120 = 120,000 [B] "_x000d_
 "`výhybkové lanové propojky` "_x000d_
 "35 = 35,000 [C] "_x000d_
 "`provizorní kolej` "_x000d_
 "`montáž a demontáž kolejových propojek, zařízení u výhybek, atd. při 2. a 3. podbíjení (2 podbíjení * 4 výhybky)` "_x000d_
 "20*2 = 40,000 [D] "_x000d_
 "`montáž a demontáž kolejových propojek, zařízení u výhybek, atd. při 2. a 3. podbíjení (2 podbíjení * 4 výhybky)` "_x000d_
 "40 = 40,000 [E] "_x000d_
 "`Celkem: `A+B+C+D+E = 355,000 [F] "_x000d_
 "Celkem "355 = 355,000 [N]</t>
  </si>
  <si>
    <t>"``Dle technické zprávy, výkresových příloh projektové dokumentace. Dle výkazů materiálu projektu. Dle tabulky kubatur projektanta.`` "_x000d_
 "`montáž a demontáž kolejových propojek, zařízení u výhybek, atd. při 1. podbíjení (1 podbíjení * počet výhybek)` "_x000d_
 "60 = 60,000 [A] "_x000d_
 "`montáž a demontáž kolejových propojek, zařízení u výhybek, atd. při 2. a 3. podbíjení (2 podbíjení * počet výhybek)` "_x000d_
 "120 = 120,000 [B] "_x000d_
 "`provizorní kolej` "_x000d_
 "`montáž a demontáž kolejových propojek, zařízení u výhybek, atd. při 2. a 3. podbíjení (2 podbíjení * 4 výhybky)` "_x000d_
 "20 = 20,000 [C] "_x000d_
 "`montáž a demontáž kolejových propojek, zařízení u výhybek, atd. při 2. a 3. podbíjení (2 podbíjení * 4 výhybky)` "_x000d_
 "40 = 40,000 [D] "_x000d_
 "`Celkem: `A+B+C+D = 240,000 [E] "_x000d_
 "Celkem "240 = 240,000 [L]</t>
  </si>
  <si>
    <t>92</t>
  </si>
  <si>
    <t>Doplňující konstrukce a práce železniční</t>
  </si>
  <si>
    <t>02940</t>
  </si>
  <si>
    <t>"`Dle technické zprávy, výkresových příloh projektové dokumentace. Dle výkazů materiálu projektu. Dle tabulky kubatur projektanta.` "_x000d_
 "`Projekt zajištění prostorové polohy koleje, vč. geodetického zaměření.` "_x000d_
 "1 = 1,000 [A] "_x000d_
 "`Celkem: `A = 1,000 [B] "_x000d_
 "Celkem "1 = 1,000 [E]</t>
  </si>
  <si>
    <t>Položka zahrnuje:
- veškeré náklady spojené s objednatelem požadovanými pracemi
Položka nezahrnuje:
- x</t>
  </si>
  <si>
    <t>029711</t>
  </si>
  <si>
    <t>OSTAT POŽADAVKY - GEOT MONIT NA POVRCHU - MĚŘ (GEODET) BODY</t>
  </si>
  <si>
    <t>"`Dle technické zprávy, výkresových příloh projektové dokumentace. Dle výkazů materiálu projektu. Dle tabulky kubatur projektanta.` "_x000d_
 "`zajišťovací značky zaměření` "_x000d_
 "1+13 = 14,000 [A] "_x000d_
 "`Celkem: `A = 14,000 [B] "_x000d_
 "Celkem "14 = 14,000 [E]</t>
  </si>
  <si>
    <t>923131</t>
  </si>
  <si>
    <t>NÁMEZNÍK</t>
  </si>
  <si>
    <t>"``Dle technické zprávy, výkresových příloh projektové dokumentace. Dle výkazů materiálu projektu. Dle tabulky kubatur projektanta.`` "_x000d_
 "`námezníky` "_x000d_
 "2 = 2,000 [A] "_x000d_
 "`Námezníky provizor propojení vlečka ODRA` "_x000d_
 "4 = 4,000 [B] "_x000d_
 "`hraničník` "_x000d_
 "1 = 1,000 [C] "_x000d_
 "`Celkem: `A+B+C = 7,000 [D] "_x000d_
 "Celkem "7 = 7,000 [I]</t>
  </si>
  <si>
    <t>1. Položka obsahuje:
 – dodávku a osazení včetně nutných zemních prací a obetonování
 – odrazky nebo retroreflexní fólie
2. Položka neobsahuje:
 X
3. Způsob měření:
Udává se počet kusů kompletní konstrukce nebo práce.</t>
  </si>
  <si>
    <t>923132</t>
  </si>
  <si>
    <t>NÁMEZNÍK Z UŽITÉHO MATERIÁLU</t>
  </si>
  <si>
    <t>"``Dle technické zprávy, výkresových příloh projektové dokumentace. Dle výkazů materiálu projektu. Dle tabulky kubatur projektanta.`` "_x000d_
 "`námezníky, demontáž + zpětná montáž` "_x000d_
 "12 = 12,000 [A] "_x000d_
 "`hraničníky, demontáž + zpětná montáž` "_x000d_
 "3 = 3,000 [B] "_x000d_
 "`Celkem: `A+B = 15,000 [C] "_x000d_
 "Celkem "15 = 15,000 [G]</t>
  </si>
  <si>
    <t>1. Položka obsahuje:
 – dodávku a osazení včetně nutných zemních prací a obetonování
 – případnou obnovu nátěru
 – odrazky nebo retroreflexní fólie
2. Položka neobsahuje:
 X
3. Způsob měření:
Udává se počet kusů kompletní konstrukce nebo práce.</t>
  </si>
  <si>
    <t>923471</t>
  </si>
  <si>
    <t>SKLONOVNÍK</t>
  </si>
  <si>
    <t>"``Dle technické zprávy, výkresových příloh projektové dokumentace. Dle výkazů materiálu projektu. Dle tabulky kubatur projektanta.`` "_x000d_
 "`sklonovníky` "_x000d_
 "8 = 8,000 [A] "_x000d_
 "Celkem "8 = 8,000 [D]</t>
  </si>
  <si>
    <t>1. Položka obsahuje:
 – dodávku a montáž návěsti v příslušném provedení na sloupek, popř. jinou podpůrnou konstrukci včetně upevňovacího a pomocného materiálu
 – protikorozní úpravu, není-li tato provedena již z výroby nebo daná vlastnostmi použitého materiálu
 – odrazky nebo retroreflexní fólie
2. Položka neobsahuje:
 – nosnou konstrukci, např. sloupek, konzolu apod. včetně základu a zemních prácí
3. Způsob měření:
Udává se počet kusů kompletní konstrukce nebo práce.</t>
  </si>
  <si>
    <t>923821</t>
  </si>
  <si>
    <t>SLOUPEK DN 60 PRO NÁVĚST</t>
  </si>
  <si>
    <t>"``Dle technické zprávy, výkresových příloh projektové dokumentace. Dle výkazů materiálu projektu. Dle tabulky kubatur projektanta.`` "_x000d_
 "`ocelový sloupek pro sklonovníky` "_x000d_
 "6 = 6,000 [A] "_x000d_
 "Celkem "6 = 6,000 [D]</t>
  </si>
  <si>
    <t>1. Položka obsahuje:
 – dodání a osazení sloupku v příslušném provedení včetně základu nebo patky a zemních prací
 – protikorozní úpravu, není-li tato provedena již z výroby nebo daná vlastnostmi použitého materiálu
2. Položka neobsahuje:
 X
3. Způsob měření:
Udává se počet kusů kompletní konstrukce nebo práce.</t>
  </si>
  <si>
    <t>923931</t>
  </si>
  <si>
    <t>ZAJIŠŤOVACÍ ZNAČKA KONZOLOVÁ (K) NA SLOUPU TRAKČNÍHO STOŽÁRU</t>
  </si>
  <si>
    <t xml:space="preserve">"`Dle technické zprávy, výkresových příloh projektové dokumentace. Dle výkazů materiálu projektu. Dle tabulky kubatur projektanta.` "_x000d_
 "`Geometrické zajištění koleje  - zajišťovací značky konzolové TV + zaměření; provizorní + definitivní` "_x000d_
 "13 = 13,000 [A] "_x000d_
 "Celkem "13 = 13,000 [D]</t>
  </si>
  <si>
    <t>1. Položka obsahuje:
 – geodetické zaměření a kontrolu připravenosti pro osazení značky
 – upevnění podpůrné konstrukce na sloup trakčního stožáru
 – dodávku konzolové zajišťovací značky v požadovaném provedení
 – nalepení nebo uchycení zajišťovací značky a další související práce
 – všechny potřebné pomůcky, stroje, nářadí a pomocný materiál
 – kontrolní měření
 – vyhotovení příslušné dokumentace
2. Položka neobsahuje:
 X
3. Způsob měření:
Udává se počet kusů kompletní konstrukce nebo práce.</t>
  </si>
  <si>
    <t>9239A1</t>
  </si>
  <si>
    <t>ZAJIŠŤOVACÍ ZNAČKY HŘEBOVÉ (VRTULE)</t>
  </si>
  <si>
    <t xml:space="preserve">"``Dle technické zprávy, výkresových příloh projektové dokumentace. Dle výkazů materiálu projektu. Dle tabulky kubatur projektanta.`` "_x000d_
 "`Geometrické zajištění koleje  - zajišťovací značky hřebové (vrtule) v základech TV + zaměření; provizorní + definitivní` "_x000d_
 "1 = 1,000 [A] "_x000d_
 "Celkem "1 = 1,000 [D]</t>
  </si>
  <si>
    <t xml:space="preserve">1. Položka obsahuje:  – geodetické zaměření a kontrolu připravenosti pro osazení značky referenčního bodu  – vyvrtání otvoru požadovaného průměru a další práce dle předpisu SŽDC M 21  – dodávku a montáž zajišťovací značky referenčního bodu  – veškerý pomocný materiál a nářadí  – kontrolní měření  – vyhotovení příslušné dokumentace 2. Položka neobsahuje:  X 3. Způsob měření: Udává se počet kusů kompletní konstrukce nebo práce.</t>
  </si>
  <si>
    <t>925120</t>
  </si>
  <si>
    <t>DRÁŽNÍ STEZKY Z DRTI TL. PŘES 50 MM</t>
  </si>
  <si>
    <t>"``Dle technické zprávy, výkresových příloh projektové dokumentace. Dle výkazů materiálu projektu. Dle tabulky kubatur projektanta.`` "_x000d_
 "`Drážní stezka fr. 4/16 tl. 100 mm` "_x000d_
 "1320 = 1320,000 [A] "_x000d_
 "Celkem "1320 = 1320,000 [D]</t>
  </si>
  <si>
    <t>1. Položka obsahuje:
 – kompletní provedení konstrukce s dodáním materiálu
 – urovnání povrchu do předepsaného tvaru, případně i ruční hutnění a výplň nerovností a prohlubní
 – zhutnění na předepsanou míru bez ohledu na způsob provádění
 – příplatky za ztížené podmínky vyskytující se při zřízení drážních stezek, např. za překážky na straně koleje ap.
2. Položka neobsahuje:
 – výplň pod drážní stezkou mezi kolejovým ložem sousedních kolejí, nacení se položkami ve sd 51
3. Způsob měření:
Měří se horní pochozí plocha bez ohledu na tvar dosypávek pod drážní stezkou.</t>
  </si>
  <si>
    <t>965010</t>
  </si>
  <si>
    <t>ODSTRANĚNÍ KOLEJOVÉHO LOŽE A DRAŽNÍCH STEZEK</t>
  </si>
  <si>
    <t>"``Dle technické zprávy, výkresových příloh projektové dokumentace. Dle výkazů materiálu projektu. Dle tabulky kubatur projektanta.`` "_x000d_
 "`odstranění štěrkového lože ` "_x000d_
 "`demontáž kontaminovaného kolejového lože pod výhybkami a v místě stání lokomotiv na skládku vč. uložení` "_x000d_
 "300 = 300,000 [A] "_x000d_
 "`demontáž kolejového lože v místech snášení roštu (bude zde nové lože, staré na skládku, malý rozsah pro recyklaci)` "_x000d_
 "900 = 900,000 [B] "_x000d_
 "`Odtěžení části kolejového lože (provizorní napojení)` "_x000d_
 "680 = 680,000 [C] "_x000d_
 "`Demontáž kolejového lože po skončení provizor stavu - kol. spojky` "_x000d_
 "680 = 680,000 [D] "_x000d_
 "`Celkem: `A+B+C+D+E = 0,000 [F] "_x000d_
 "Celkem "2560 = 2560,000 [L]</t>
  </si>
  <si>
    <t>1. Položka obsahuje:
 – odstranění kolejového lože ručně nebo mechanizací, a to po nebo bez sejmutí kolejového roštu
 – příplatky za ztížené podmínky při práci v kolejišti, např. za překážky na straně koleje apod.
 – naložení vybouraného materiálu na dopravní prostředek
2. Položka neobsahuje:
 – odvoz vybouraného materiálu do skladu nebo na likvidaci
 – poplatky za likvidaci odpadů, nacení se položkami ze ssd 0
3. Způsob měření:
Měří se metry krychlové odtěženého kolejového lože v ulehlém (původním) stavu.</t>
  </si>
  <si>
    <t>965113</t>
  </si>
  <si>
    <t>DEMONTÁŽ KOLEJE NA BETONOVÝCH PRAŽCÍCH DO KOLEJOVÝCH POLÍ S ODVOZEM NA MONTÁŽNÍ ZÁKLADNU S NÁSLEDNÝM ROZEBRÁNÍM</t>
  </si>
  <si>
    <t>"``Dle technické zprávy, výkresových příloh projektové dokumentace. Dle výkazů materiálu projektu. Dle tabulky kubatur projektanta.`` "_x000d_
 "`demontáž - kolej. rošt 60E2, bezpodkladnicové pružné upevnění W14, pražce dl.2,6m, rozdělení `u`` "_x000d_
 "175 = 175,000 [A] "_x000d_
 "`demontáž - kolej. rošt S49/T/A, upevnění tuhé, žebrové podkladnice, betonové pražce, rozdělení `u`` "_x000d_
 "95 = 95,000 [B] "_x000d_
 "`Celkem: `A+B = 270,000 [C] "_x000d_
 "Celkem "270 = 270,000 [G]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</si>
  <si>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 
 2. Položka neobsahuje:
 – odvoz nevyhovujícího materiálu na likvidaci
 – poplatky za likvidaci odpadů, nacení se položkami ze ssd 0
3. Způsob měření:
Měří se délka koleje ve smyslu ČSN 73 6360, tj. v ose koleje.</t>
  </si>
  <si>
    <t>965123</t>
  </si>
  <si>
    <t>DEMONTÁŽ KOLEJE NA DŘEVĚNÝCH PRAŽCÍCH DO KOLEJOVÝCH POLÍ S ODVOZEM NA MONTÁŽNÍ ZÁKLADNU S NÁSLEDNÝM ROZEBRÁNÍM</t>
  </si>
  <si>
    <t>"``Dle technické zprávy, výkresových příloh projektové dokumentace. Dle výkazů materiálu projektu. Dle tabulky kubatur projektanta.`` "_x000d_
 "`demontáž - kolej. rošt S49/T/A, upevnění tuhé, žebrové podkladnice, dřevěné pražce, rozdělení `u`` "_x000d_
 "180 = 180,000 [A] "_x000d_
 "Celkem "180 = 180,000 [D]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</si>
  <si>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
2. Položka neobsahuje:
 – odvoz nevyhovujícího materiálu na likvidaci
 – poplatky za likvidaci odpadů, nacení se položkami ze ssd 0
3. Způsob měření:
Měří se délka koleje ve smyslu ČSN 73 6360, tj. v ose koleje.</t>
  </si>
  <si>
    <t>965222</t>
  </si>
  <si>
    <t>DEMONTÁŽ VÝHYBKOVÉ KONSTRUKCE NA DŘEVĚNÝCH PRAŽCÍCH DO KOLEJOVÝCH POLÍ S ODVOZEM NA MONTÁŽNÍ ZÁKLADNU BEZ NÁSLEDNÉHO ROZEBRÁNÍ</t>
  </si>
  <si>
    <t>"``Dle technické zprávy, výkresových příloh projektové dokumentace. Dle výkazů materiálu projektu. Dle tabulky kubatur projektanta.`` "_x000d_
 "`REGENEROVANÁ VÝHYBKA JS49 1:9-190-L-l-HZ-d-K + doprava, osazení + demontáž` "_x000d_
 "2*43.75 = 87,500 [A] "_x000d_
 "`REGENEROVANÁ VÝHYBKA JS49-1:11-300-L-p-HZ-d-K + doprava, osazení, + demontáž + odvoz na úložný prostor u st. k. č. 626 v žst. Ostrava hl.n.-báňské n.` "_x000d_
 "1*53.61 = 53,610 [B] "_x000d_
 "`REGENEROVANÁ VÝHYBKA JR65-1:11-300-L-I-HZ-d-K + doprava, osazení, + demontáž + odvoz na úložný prostor u st. k. č. 626 v žst. Ostrava hl.n.-báňské n.` "_x000d_
 "1*53.61 = 53,610 [C] "_x000d_
 "`Celkem: `A+B+C = 194,720 [D] "_x000d_
 "Celkem "194,72 = 194,720 [I]</t>
  </si>
  <si>
    <t>1. Položka obsahuje:
 – uvolnění kolejového roštu výhybkové konstrukce z kolejového lože
 – odstranění kolejnicových propojek, uzemnění a jiného vybavení
 – případné rozřezání kolejového roštu výhybkové konstrukce
 – úplné rozebrání výhybkové konstrukce v místě demontáže do kolejových polí a jejich hrubé očištění
 – naložení vybouraného materiálu na dopravní prostředek
 – odvoz kolejových polí z místa demontáže na montážní základnu
 – příplatky za ztížené podmínky při práci v kolejišti, např. za překážky na straně koleje apod.
2. Položka neobsahuje:
 – rozebrání kolejových polí na montážní základně do součástí
3. Způsob měření:
Měří se rozvinutá délka výhybkové konstrukce ve všech větvcích dle ČSN 73 6360, tj. v ose koleje.</t>
  </si>
  <si>
    <t>965223</t>
  </si>
  <si>
    <t>DEMONTÁŽ VÝHYBKOVÉ KONSTRUKCE NA DŘEVĚNÝCH PRAŽCÍCH DO KOLEJOVÝCH POLÍ S ODVOZEM NA MONTÁŽNÍ ZÁKLADNU S NÁSLEDNÝM ROZEBRÁNÍM</t>
  </si>
  <si>
    <t>"``Dle technické zprávy, výkresových příloh projektové dokumentace. Dle výkazů materiálu projektu. Dle tabulky kubatur projektanta.`` "_x000d_
 "`VÝHYBKA JR65 1:9-300-P-p-ČZ-d-K, NA DŘEV.. PRAŽCÍCH,TUHÉ UPEV.` "_x000d_
 "1*49.85 = 49,850 [A] "_x000d_
 "`VÝHYBKA JR65 1:9-300-L-p-ČZ-d-K, NA DŘEV.. PRAŽCÍCH,TUHÉ UPEV.` "_x000d_
 "1*49.85 = 49,850 [B] "_x000d_
 "`VÝHYBKA JS49 1:9-300-L-p-HZ-d-K, NA DŘEV.. PRAŽCÍCH,TUHÉ UPEV.` "_x000d_
 "1*49.85 = 49,850 [C] "_x000d_
 "`VÝHYBKA JS49 1:9-300-L-l-HZ-d-K, NA DŘEV.. PRAŽCÍCH,TUHÉ UPEV.` "_x000d_
 "2*49.85 = 99,700 [D] "_x000d_
 "`VÝHYBKA JS49 1:9-300-P-p-HZ-d-K, NA DŘEV.. PRAŽCÍCH,TUHÉ UPEV.` "_x000d_
 "2*49.85 = 99,700 [E] "_x000d_
 "`VÝHYBKA JT-7°-180-I-L-I-HZ-d-K, NA DŘEV.. PRAŽCÍCH,TUHÉ UPEV.` "_x000d_
 "1*44.67 = 44,670 [F] "_x000d_
 "`VÝHYBKA JT-6°-200-IV-L-I-HZ-d-K, NA DŘEV.. PRAŽCÍCH,TUHÉ UPEV.` "_x000d_
 "2*48.2 = 96,400 [G] "_x000d_
 "`Celkem: `A+B+C+D+E+F+G = 490,020 [H] "_x000d_
 "Celkem "490,02 = 490,020 [Q]</t>
  </si>
  <si>
    <t>1. Položka obsahuje:
 – uvolnění kolejového roštu výhybkové konstrukce z kolejového lože
 – odstranění kolejnicových propojek, uzemnění a jiného vybavení
 – případné rozřezání kolejového roštu výhybkové konstrukce
 – úplné rozebrání výhybkové konstrukce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
2. Položka neobsahuje:
 – odvoz nevyhovujícího materiálu na likvidaci
 – poplatky za likvidaci odpadů, nacení se položkami ze ssd 0
3. Způsob měření:
Měří se rozvinutá délka výhybkové konstrukce ve všech větvcích dle ČSN 73 6360, tj. v ose koleje.</t>
  </si>
  <si>
    <t>965831</t>
  </si>
  <si>
    <t>DEMONTÁŽ NÁMEZNÍKU</t>
  </si>
  <si>
    <t>"``Dle technické zprávy, výkresových příloh projektové dokumentace. Dle výkazů materiálu projektu. Dle tabulky kubatur projektanta.`` "_x000d_
 "`námezníky, demontáž + zpětná montáž` "_x000d_
 "12 = 12,000 [A] "_x000d_
 "`demontáž námezníků provizor (Odra)` "_x000d_
 "4 = 4,000 [B] "_x000d_
 "`hraničníky, demontáž + zpětná montáž` "_x000d_
 "3 = 3,000 [C] "_x000d_
 "`Celkem: `A+B+C = 19,000 [D] "_x000d_
 "Celkem "19 = 19,000 [I]</t>
  </si>
  <si>
    <t>1. Položka obsahuje:
 – zahrnuje veškeré činnosti, zařízení a materiál nutných k odstranění konstrukce
 – naložení vybouraného materiálu na dopravní prostředek
 – příplatky za ztížené podmínky při práci v kolejišti, např. za překážky na straně koleje apod.
2. Položka neobsahuje:
 – odvoz vybouraného materiálu do skladu nebo na likvidaci
 – poplatky za likvidaci odpadů, nacení se položkami ze ssd 0
3. Způsob měření:
Udává se počet kusů kompletní konstrukce nebo práce.</t>
  </si>
  <si>
    <t>965881</t>
  </si>
  <si>
    <t>DEMONTÁŽ IZOLOVANÉHO STYKU MONTOVANÉHO</t>
  </si>
  <si>
    <t>"``Dle technické zprávy, výkresových příloh projektové dokumentace. Dle výkazů materiálu projektu. Dle tabulky kubatur projektanta.`` "_x000d_
 "`Izolované styky, 60E2 (R260), pro oba kolejnicové pásy (prvizor ODRA)` "_x000d_
 "1*2 = 2,000 [A] "_x000d_
 "`demontáž LIS (Odra)` "_x000d_
 "2*2 = 4,000 [B] "_x000d_
 "`Celkem: `A+B = 6,000 [C] "_x000d_
 "Celkem "6 = 6,000 [G]</t>
  </si>
  <si>
    <t>(Tato položka je určena pouze pro montované izolované styky. demontáž lepených izolovaných styků se nacení položkami výměny kolejnice ve sd 54.)
1. Položka obsahuje:
 – zrušení stávajícího montovaného izolovaného styku zahrnuje uvolnění kolejnic z upevňovadel, vyjmutí vložky a spojek, dodání a vložení běžných vodivých spojek, utažení upevňovadel a finální úpravy okolí styku
 – naložení vybouraného materiálu na dopravní prostředek
2. Položka neobsahuje:
 – kolejnicové propojky, jsou-li požadovány, nacení se položkami ve sd 75
 – odvoz vybouraného materiálu do skladu nebo na likvidaci
 – poplatky za likvidaci odpadů, nacení se položkami ze ssd 0
3. Způsob měření:
Izolované styky se uvádějí v kusech, tj. jeden styk v jedné kolejnici.</t>
  </si>
  <si>
    <t>R015150</t>
  </si>
  <si>
    <t>907</t>
  </si>
  <si>
    <t>NEOCEŇOVAT - POPLATKY ZA LIKVIDACI ODPADŮ NEKONTAMINOVANÝCH - 17 05 08 ŠTĚRK Z KOLEJIŠTĚ (ODPAD PO RECYKLACI) VČ. DOPRAVY NA SKLÁDKU A MANIPULACE</t>
  </si>
  <si>
    <t>POPLATKY ZA LIKVIDACI ODPADŮ NEKONTAMINOVANÝCH - 17 05 08 ŠTĚRK Z KOLEJIŠTĚ (ODPAD PO RECYKLACI) VČ. DOPRAVY NA SKLÁDKU A MANIPULACE</t>
  </si>
  <si>
    <t>"``Dle technické zprávy, výkresových příloh projektové dokumentace. Dle výkazů materiálu projektu. Dle tabulky kubatur projektanta.`` "_x000d_
 "`odstranění štěrkového lože ` "_x000d_
 "1890 = 1890,000 [A] "_x000d_
 "`Celkem: `A = 1890,000 [B] "_x000d_
 "Celkem "1890 = 1890,000 [E]</t>
  </si>
  <si>
    <t xml:space="preserve">1. Položka obsahuje:   - veškeré poplatky provozovateli skládky, recyklační linky nebo jiného zařízení na zpracování nebo likvidaci odpadů související s převzetím, uložením, zpracováním nebo likvidací odpadu   
- náklady spojené s dopravou odpadu z místa stavby na místo převzetí provozovatelem skládky, recyklační linky nebo jiného zařízení na zpracování a likvidaci odpadů, veškerou manipulaci s odpadem 2. Způsob měření:   
Tunou se rozumí hmotnost odpadu vytříděného v souladu se zákonem č. 185/2001 Sb., o nakládání s odpady, v platném znění.
1. Položka obsahuje:   - veškeré poplatky provozovateli skládky, recyklační linky nebo jiného zařízení na zpracování nebo likvidaci odpadů související s převzetím, uložením, zpracováním nebo likvidací odpadu   
- náklady spojené s dopravou odpadu z místa stavby na místo převzetí provozovatelem skládky, recyklační linky nebo jiného zařízení na zpracování a likvidaci odpadů, veškerou manipulaci s odpadem 2. Způsob měření:   
Tunou se rozumí hmotnost odpadu vytříděného v souladu se zákonem č. 185/2001 Sb., o nakládání s odpady, v platném znění.</t>
  </si>
  <si>
    <t>R015210</t>
  </si>
  <si>
    <t>912</t>
  </si>
  <si>
    <t>NEOCEŇOVAT - POPLATKY ZA LIKVIDACI ODPADŮ NEKONTAMINOVANÝCH - 17 01 01 ŽELEZNIČNÍ PRAŽCE BETONOVÉ VČ. DOPRAVY NA SKLÁDKU A MANIPULACE</t>
  </si>
  <si>
    <t>POPLATKY ZA LIKVIDACI ODPADŮ NEKONTAMINOVANÝCH - 17 01 01 ŽELEZNIČNÍ PRAŽCE BETONOVÉ VČ. DOPRAVY NA SKLÁDKU A MANIPULACE</t>
  </si>
  <si>
    <t>"``Dle technické zprávy, výkresových příloh projektové dokumentace. Dle výkazů materiálu projektu. Dle tabulky kubatur projektanta.`` "_x000d_
 "`betonové pražce` "_x000d_
 "175 = 175,000 [A] "_x000d_
 "`Celkem: `A = 175,000 [B] "_x000d_
 "Celkem "175 = 175,000 [E]</t>
  </si>
  <si>
    <t>"``Dle technické zprávy, výkresových příloh projektové dokumentace. Dle výkazů materiálu projektu. Dle tabulky kubatur projektanta.`` "_x000d_
 "`odpad - polyethylenové podložky pod podkladnice` "_x000d_
 "0.25 = 0,250 [A] "_x000d_
 "`odpad - polyamidové izolační vložky (staré LIS)` "_x000d_
 "0.01 = 0,010 [B] "_x000d_
 "`Celkem: `A+B = 0,260 [C] "_x000d_
 "Celkem "0,26 = 0,260 [G]</t>
  </si>
  <si>
    <t>"``Dle technické zprávy, výkresových příloh projektové dokumentace. Dle výkazů materiálu projektu. Dle tabulky kubatur projektanta.`` "_x000d_
 "`odpad - pryžové podložky pod patu kolejnice` "_x000d_
 "0.3 = 0,300 [A] "_x000d_
 "`Celkem: `A = 0,300 [B] "_x000d_
 "Celkem "0,3 = 0,300 [E]</t>
  </si>
  <si>
    <t>R015510</t>
  </si>
  <si>
    <t>935</t>
  </si>
  <si>
    <t>NEOCEŇOVAT - POPLATKY ZA LIKVIDACI ODPADŮ NEBEZPEČNÝCH - 17 05 07* LOKÁLNĚ ZNEČIŠTĚNÝ ŠTĚRK A ZEMINA Z KOLEJIŠTĚ - (VÝHYBKY) VČ. DOPRAVY NA SKLÁDKU A MANIPULACE</t>
  </si>
  <si>
    <t>POPLATKY ZA LIKVIDACI ODPADŮ NEBEZPEČNÝCH - 17 05 07* LOKÁLNĚ ZNEČIŠTĚNÝ ŠTĚRK A ZEMINA Z KOLEJIŠTĚ - (VÝHYBKY) VČ. DOPRAVY NA SKLÁDKU A MANIPULACE</t>
  </si>
  <si>
    <t>"`Dle technické zprávy, výkresových příloh projektové dokumentace. Dle výkazů materiálu projektu. Dle tabulky kubatur projektanta.` "_x000d_
 "`odpad - kontaminované štěrkové lože` "_x000d_
 "630 = 630,000 [A] "_x000d_
 "Celkem "630 = 630,000 [D]</t>
  </si>
  <si>
    <t>R015520</t>
  </si>
  <si>
    <t>937</t>
  </si>
  <si>
    <t>NEOCEŇOVAT - POPLATKY ZA LIKVIDACI ODPADŮ NEBEZPEČNÝCH - 17 02 04* ŽELEZNIČNÍ PRAŽCE DŘEVĚNÉ VČ. DOPRAVY NA SKLÁDKU A MANIPULACE</t>
  </si>
  <si>
    <t>POPLATKY ZA LIKVIDACI ODPADŮ NEBEZPEČNÝCH - 17 02 04* ŽELEZNIČNÍ PRAŽCE DŘEVĚNÉ VČ. DOPRAVY NA SKLÁDKU A MANIPULACE</t>
  </si>
  <si>
    <t>"`Dle technické zprávy, výkresových příloh projektové dokumentace. Dle výkazů materiálu projektu. Dle tabulky kubatur projektanta.` "_x000d_
 "`dřevěné pražce` "_x000d_
 "115 = 115,000 [A] "_x000d_
 "Celkem "115 = 115,000 [D]</t>
  </si>
  <si>
    <t>R015540</t>
  </si>
  <si>
    <t>939</t>
  </si>
  <si>
    <t>NEOCEŇOVAT - POPLATKY ZA LIKVIDACI ODPADŮ NEBEZPEČNÝCH - VÝHYBKY ZNEČIŠTĚNÉ MAZADLY VČ. DOPRAVY NA SKLÁDKU A MANIPULACE</t>
  </si>
  <si>
    <t>POPLATKY ZA LIKVIDACI ODPADŮ NEBEZPEČNÝCH - VÝHYBKY ZNEČIŠTĚNÉ MAZADLY VČ. DOPRAVY NA SKLÁDKU A MANIPULACE</t>
  </si>
  <si>
    <t>"`Dle technické zprávy, výkresových příloh projektové dokumentace. Dle výkazů materiálu projektu. Dle tabulky kubatur projektanta.` "_x000d_
 "`odpad - kolejnice S49, T, UIC60, R65 znečištěné mazadly (=kolejnice ve výhybkách)` "_x000d_
 "18.5 = 18,500 [A] "_x000d_
 "`odpad - drobné kolejivo znečištěné mazadly` "_x000d_
 "4.1 = 4,100 [B] "_x000d_
 "`Celkem: `A+B = 22,600 [C] "_x000d_
 "Celkem "22,6 = 22,600 [G]</t>
  </si>
  <si>
    <t>POPLATKY ZA LIKVIDACŮ ODPADŮ - 17 04 05 ŽELEZO A OCEL</t>
  </si>
  <si>
    <t>"``Dle technické zprávy, výkresových příloh projektové dokumentace. Dle výkazů materiálu projektu. Dle tabulky kubatur projektanta.`` "_x000d_
 "`šrot kolejnice` "_x000d_
 "`odpad - kolejnice S49, T, UIC60, R65` "_x000d_
 "110 = 110,000 [A] "_x000d_
 "`šrot drobné kolejivo` "_x000d_
 "26 = 26,000 [B] "_x000d_
 "`Celkem: `A+B = 136,000 [C] "_x000d_
 "Celkem "136 = 136,000 [H]</t>
  </si>
  <si>
    <t>SO 15-11-91</t>
  </si>
  <si>
    <t>12373</t>
  </si>
  <si>
    <t>ODKOP PRO SPOD STAVBU SILNIC A ŽELEZNIC TŘ. I</t>
  </si>
  <si>
    <t>"``Dle technické zprávy, výkresových příloh projektové dokumentace. Dle výkazů materiálu projektu. Dle tabulky kubatur projektanta.`` "_x000d_
 "`Výkop pro vytvoření KV a PV (objem uvažován v rostllém stavu, koeficient nakypření 1,3)` "_x000d_
 "910 = 910,000 [A] "_x000d_
 "`Výkop odstranění uhelné hlušiny v mocnosti 0,5 m` "_x000d_
 "690 = 690,000 [B] "_x000d_
 "`Celkem: `A+B = 1600,000 [C] "_x000d_
 "Celkem "1600 = 1600,000 [G]</t>
  </si>
  <si>
    <t>12573</t>
  </si>
  <si>
    <t>VYKOPÁVKY ZE ZEMNÍKŮ A SKLÁDEK TŘ. I</t>
  </si>
  <si>
    <t>"``Dle technické zprávy, výkresových příloh projektové dokumentace. Dle výkazů materiálu projektu. Dle tabulky kubatur projektanta.`` "_x000d_
 "`Zásyp chráničky` "_x000d_
 "58 = 58,000 [A] "_x000d_
 "`Celkem: `A = 58,000 [B] "_x000d_
 "Celkem "58 = 58,000 [E]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</si>
  <si>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</si>
  <si>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13273</t>
  </si>
  <si>
    <t>HLOUBENÍ RÝH ŠÍŘ DO 2M PAŽ I NEPAŽ TŘ. I</t>
  </si>
  <si>
    <t>"``Dle technické zprávy, výkresových příloh projektové dokumentace. Dle výkazů materiálu projektu. Dle tabulky kubatur projektanta.`` "_x000d_
 "`Výkopy chrániček (v rostlém stavu), třída těžitelnosti I (objem uvažován v rostllém stavu, koeficient nakypření 1,3)` "_x000d_
 "75 = 75,000 [A] "_x000d_
 "`výkop trativodů dle 3D modelu (objem uvažován v rostllém stavu, koeficient nakypření 1,3);` "_x000d_
 "15.4 = 15,400 [B] "_x000d_
 "`Celkem: `A+B = 90,400 [C] "_x000d_
 "Celkem "90,4 = 90,400 [G]</t>
  </si>
  <si>
    <t>13373</t>
  </si>
  <si>
    <t>HLOUBENÍ ŠACHET ZAPAŽ I NEPAŽ TŘ. I</t>
  </si>
  <si>
    <t>"``Dle technické zprávy, výkresových příloh projektové dokumentace. Dle výkazů materiálu projektu. Dle tabulky kubatur projektanta.`` "_x000d_
 "`Výkop pro betonové a plastové šachty, třída těžitelnosti I (objem uvažován v rostllém stavu, koeficient nakypření 1,3)` "_x000d_
 "1.3 = 1,300 [A] "_x000d_
 "`Celkem: `A = 1,300 [B] "_x000d_
 "Celkem "1,3 = 1,300 [E]</t>
  </si>
  <si>
    <t>17120</t>
  </si>
  <si>
    <t>ULOŽENÍ SYPANINY DO NÁSYPŮ A NA SKLÁDKY BEZ ZHUTNĚNÍ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</si>
  <si>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</si>
  <si>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</si>
  <si>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</si>
  <si>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"``Dle technické zprávy, výkresových příloh projektové dokumentace. Dle výkazů materiálu projektu. Dle tabulky kubatur projektanta.`` "_x000d_
 "`ROZŠÍŘENÍ A JINÉ ÚPRAVY TĚLESA, ZASYPÁVKY, DOSYPÁVKY` "_x000d_
 "`Sanační vrstva, ŠD fr. 0/125, tl. 500 mm` "_x000d_
 "690 = 690,000 [A] "_x000d_
 "`Celkem: `A = 690,000 [B] "_x000d_
 "Celkem "690 = 690,000 [F]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</si>
  <si>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</si>
  <si>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17411</t>
  </si>
  <si>
    <t>ZÁSYP JAM A RÝH ZEMINOU SE ZHUTNĚNÍM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</si>
  <si>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</si>
  <si>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</si>
  <si>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</si>
  <si>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"``Dle technické zprávy, výkresových příloh projektové dokumentace. Dle výkazů materiálu projektu. Dle tabulky kubatur projektanta.`` "_x000d_
 "`obsyp šachet ŠD fr.16/32 (kupovaný materiál)` "_x000d_
 "0.9 = 0,900 [A] "_x000d_
 "Celkem "0,9 = 0,900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</si>
  <si>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</si>
  <si>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"``Dle technické zprávy, výkresových příloh projektové dokumentace. Dle výkazů materiálu projektu. Dle tabulky kubatur projektanta.`` "_x000d_
 "``Pražcové podloží`` "_x000d_
 "`úprava a přehutnění zemní pláně` "_x000d_
 "1400 = 1400,000 [A] "_x000d_
 "`Celkem: `A = 1400,000 [B] "_x000d_
 "Celkem "1400 = 1400,000 [F]</t>
  </si>
  <si>
    <t>21152</t>
  </si>
  <si>
    <t>SANAČNÍ ŽEBRA Z KAMENIVA DRCENÉHO ŠD</t>
  </si>
  <si>
    <t>"``Dle technické zprávy, výkresových příloh projektové dokumentace. Dle výkazů materiálu projektu. Dle tabulky kubatur projektanta.`` "_x000d_
 "`Výplň trativodní rýhy drcené kamenivo fr.16/32 (kupovaný materiál); měřeno z 3D modelu` "_x000d_
 "14.4 = 14,400 [A] "_x000d_
 "`Celkem: `A = 14,400 [B] "_x000d_
 "Celkem "14,4 = 14,400 [E]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</si>
  <si>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</si>
  <si>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"``Dle technické zprávy, výkresových příloh projektové dokumentace. Dle výkazů materiálu projektu. Dle tabulky kubatur projektanta.`` "_x000d_
 "`Filtrační a separační geotextílie v rýze trativodu (tam, kde není splněno filtrační kritérium)` "_x000d_
 "70 = 70,000 [A] "_x000d_
 "`Celkem: `A = 70,000 [B] "_x000d_
 "Celkem "70 = 70,000 [E]</t>
  </si>
  <si>
    <t>45157</t>
  </si>
  <si>
    <t>PODKLADNÍ A VÝPLŇOVÉ VRSTVY Z KAMENIVA TĚŽENÉHO</t>
  </si>
  <si>
    <t>"``Dle technické zprávy, výkresových příloh projektové dokumentace. Dle výkazů materiálu projektu. Dle tabulky kubatur projektanta.`` "_x000d_
 "`Podsyp šachet štěrkopískem` "_x000d_
 "0.06 = 0,060 [A] "_x000d_
 "`Štěrkopískový podsyp v trativodní rýze a pod svodným potrubím` "_x000d_
 "1 = 1,000 [B] "_x000d_
 "`Celkem: `A+B = 1,060 [C] "_x000d_
 "Celkem "1,06 = 1,060 [G]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</si>
  <si>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</si>
  <si>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"``Dle technické zprávy, výkresových příloh projektové dokumentace. Dle výkazů materiálu projektu. Dle tabulky kubatur projektanta.`` "_x000d_
 "``Pražcové podloží`` "_x000d_
 "`konstrukční vrstva ŠD fr. 0-63 ` "_x000d_
 "420 = 420,000 [A] "_x000d_
 "`Celkem: `A = 420,000 [B] "_x000d_
 "Celkem "420 = 420,000 [F]</t>
  </si>
  <si>
    <t>"``Dle technické zprávy, výkresových příloh projektové dokumentace. Dle výkazů materiálu projektu. Dle tabulky kubatur projektanta.`` "_x000d_
 "`Podkladní vrstva - drcené kamenivo fr. 0/125, tl. 350 mm; měřeno z 3D modelu` "_x000d_
 "490 = 490,000 [A] "_x000d_
 "Celkem "490 = 490,000 [D]</t>
  </si>
  <si>
    <t>502941</t>
  </si>
  <si>
    <t>ZŘÍZENÍ KONSTRUKČNÍ VRSTVY TĚLESA ŽELEZNIČNÍHO SPODKU Z GEOTEXTILIE</t>
  </si>
  <si>
    <t>"``Dle technické zprávy, výkresových příloh projektové dokumentace. Dle výkazů materiálu projektu. Dle tabulky kubatur projektanta.`` "_x000d_
 "``Pražcové podloží`` "_x000d_
 "`separační geotextilie` "_x000d_
 "1400 = 1400,000 [A] "_x000d_
 "`Celkem: `A = 1400,000 [B] "_x000d_
 "Celkem "1400 = 1400,000 [F]</t>
  </si>
  <si>
    <t>1. Položka obsahuje:
 – nákup a dodání geosyntetika v požadované kvalitě
 – očištění a urovnání podkladu
 – uložení geosyntetika dle předepsaného technologického předpisu
 – zřízení konstrukční vrstvy z geosyntetika bez rozlišení šířky, pokládání vrstvy po etapách, včetně pracovních spar a spojů
 – průkazní zkoušky, kontrolní zkoušky a kontrolní měření
 – úpravu napojení, ukončení a těsnění podél trativodů, vpustí, šachet a pod.
 – úpravu povrchu vrstvy
2. Položka neobsahuje:
 X
3. Způsob měření:
Měří se metr čtverečný projektované nebo skutečné plochy, přičemž do výměry je již zahrnuto ztratné, přesahy, prořezy.</t>
  </si>
  <si>
    <t>Vedení trubní dálková a přípojná</t>
  </si>
  <si>
    <t>87534</t>
  </si>
  <si>
    <t>POTRUBÍ DREN Z TRUB PLAST DN DO 200MM</t>
  </si>
  <si>
    <t>"``Dle technické zprávy, výkresových příloh projektové dokumentace. Dle výkazů materiálu projektu. Dle tabulky kubatur projektanta.`` "_x000d_
 "`drenážní potrubí PE HD - DN 150 mm` "_x000d_
 "32 = 32,000 [A] "_x000d_
 "Celkem "32 = 32,000 [D]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</si>
  <si>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</si>
  <si>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87634</t>
  </si>
  <si>
    <t>CHRÁNIČKY Z TRUB PLASTOVÝCH DN DO 200MM</t>
  </si>
  <si>
    <t>"``Dle technické zprávy, výkresových příloh projektové dokumentace. Dle výkazů materiálu projektu. Dle tabulky kubatur projektanta.`` "_x000d_
 "`Chráničky DN 160 HDPE, (včetně rezervy 16m pro vytažení nad terén)` "_x000d_
 "127 = 127,000 [A] "_x000d_
 "`Víčka na chráničky, ochrana chrániček proti tlakové vodě, pěnové ucpávky 12 ks` "_x000d_
 "`Celkem: `A = 127,000 [B] "_x000d_
 "Celkem "127 = 127,000 [F]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</si>
  <si>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</si>
  <si>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894846</t>
  </si>
  <si>
    <t>ŠACHTY KANALIZAČNÍ PLASTOVÉ D 400MM</t>
  </si>
  <si>
    <t>"``Dle technické zprávy, výkresových příloh projektové dokumentace. Dle výkazů materiálu projektu. Dle tabulky kubatur projektanta.`` "_x000d_
 "`trativodní šachty plastové PE HD DN 400 s uzamykatelným poklopem` "_x000d_
 "2 = 2,000 [A] "_x000d_
 "Celkem "2 = 2,000 [D]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</si>
  <si>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Položka nezahrnuje:
- x</t>
  </si>
  <si>
    <t>899523</t>
  </si>
  <si>
    <t>OBETONOVÁNÍ POTRUBÍ Z PROSTÉHO BETONU DO C16/20</t>
  </si>
  <si>
    <t>"``Dle technické zprávy, výkresových příloh projektové dokumentace. Dle výkazů materiálu projektu. Dle tabulky kubatur projektanta.`` "_x000d_
 "`Podbetonování a obetonování chrániček betonem C 16/20` "_x000d_
 "16 = 16,000 [A] "_x000d_
 "`Celkem: `A = 16,000 [B] "_x000d_
 "Celkem "16 = 16,000 [E]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</si>
  <si>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</si>
  <si>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"``Dle technické zprávy, výkresových příloh projektové dokumentace. Dle výkazů materiálu projektu. Dle tabulky kubatur projektanta.`` "_x000d_
 "``skryté betonové konstrukce + uložení na skládce`` "_x000d_
 "`` - beton z demolic šachet, konstrukcí, opěrných zdí a základů – odvoz na skládku`` "_x000d_
 "5 = 5,000 [A] "_x000d_
 "`Celkem: `A = 5,000 [B] "_x000d_
 "Celkem "5 = 5,000 [F]</t>
  </si>
  <si>
    <t>NEOCEŇOVAT - POPLATKY ZA LIKVIDACI ODPADŮ NEKONTAMINOVANÝCH - 17 05 04 VYTĚŽENÉ ZEMINY A HORNINY - I. TŘÍDA TĚŽITELNOSTI VČ. DOPRAVY NA SKLÁDKU A MANIPULACE</t>
  </si>
  <si>
    <t>POPLATKY ZA LIKVIDACI ODPADŮ NEKONTAMINOVANÝCH - 17 05 04 VYTĚŽENÉ ZEMINY A HORNINY - I. TŘÍDA TĚŽITELNOSTI VČ. DOPRAVY NA SKLÁDKU A MANIPULACE</t>
  </si>
  <si>
    <t>"``Dle technické zprávy, výkresových příloh projektové dokumentace. Dle výkazů materiálu projektu. Dle tabulky kubatur projektanta.`` "_x000d_
 "`` - zemina bude odvezena do odpadu - výkopová zemina tř.I - odkop (o)`` "_x000d_
 "3300 = 3300,000 [A] "_x000d_
 "`Celkem: `A = 3300,000 [B] "_x000d_
 "Celkem "3300 = 3300,000 [E]</t>
  </si>
  <si>
    <t xml:space="preserve">Poznámka k položce:
 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
Poznámka k položce:
 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</si>
  <si>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"``Dle technické zprávy, výkresových příloh projektové dokumentace. Dle výkazů materiálu projektu. Dle tabulky kubatur projektanta.`` "_x000d_
 "``Odvoz + uložení na skládce, poplatek`` "_x000d_
 "`skryté šachty, trouby, panely, opěrné zdi a betonové konstrukce` "_x000d_
 "5*2.4 = 12,000 [A] "_x000d_
 "`Celkem: `A = 12,000 [B] "_x000d_
 "Celkem "12 = 12,000 [F]</t>
  </si>
  <si>
    <t>R015770</t>
  </si>
  <si>
    <t>962</t>
  </si>
  <si>
    <t>NEOCEŇOVAT - POPLATKY ZA LIKVIDACI ODPADŮ NEBEZPEČNÝCH - 17 05 03* ZEMINA A KAMENÍ OBSAHUJÍCÍ NEBEZPEČNÉ LÁTKY VČ. DOPRAVY NA SKLÁDKU A MANIPULACE</t>
  </si>
  <si>
    <t>POPLATKY ZA LIKVIDACI ODPADŮ NEBEZPEČNÝCH - 17 05 03* ZEMINA A KAMENÍ OBSAHUJÍCÍ NEBEZPEČNÉ LÁTKY VČ. DOPRAVY NA SKLÁDKU A MANIPULACE</t>
  </si>
  <si>
    <t>"``Dle technické zprávy, výkresových příloh projektové dokumentace. Dle výkazů materiálu projektu. Dle tabulky kubatur projektanta.`` "_x000d_
 "`` - zemina bude odvezena do odpadu - kontaminovaná zemina - odkop (n)`` "_x000d_
 "126 = 126,000 [A] "_x000d_
 "`Celkem: `A = 126,000 [B] "_x000d_
 "Celkem "126 = 126,000 [E]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</si>
  <si>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</si>
  <si>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SO 15-20-08.1</t>
  </si>
  <si>
    <t>0</t>
  </si>
  <si>
    <t>Všeobecné konstrukce a práce</t>
  </si>
  <si>
    <t>R02712</t>
  </si>
  <si>
    <t>POM PRÁCE ZAJIŠŤ REGUL DOPRAVY - PROVIZORNÍ KOMUNIKACE</t>
  </si>
  <si>
    <t>"dle TZ, POV, příl. 2.008-2.010 "_x000d_
 "viz výkresy provizorního stavu - provizorní komunikace pod mostem 1,00 = 1,000 "_x000d_
 "Celkové množství = 1,000 "_x000d_
 "Celkem "1 = 1,000 [D]</t>
  </si>
  <si>
    <t>zahrnuje veškeré náklady spojené se zřízováním a rušením provizorních komunikací
Položka nezahrnuje:
- x</t>
  </si>
  <si>
    <t>R027212</t>
  </si>
  <si>
    <t>POM PRÁCE ZAJIŠŤ REGUL DOPRAVY - VÝLUKY NA TRATI, OMEZENÍ DOPRAVY</t>
  </si>
  <si>
    <t>"dle TZ, POV, příl. 2.004 "_x000d_
 "organizace výluk na trati, regulace dopravy a opatření pro průchod pěších 1,00 = 1,000 "_x000d_
 "Celkové množství = 1,000 "_x000d_
 "Celkem "1 = 1,000 [D]</t>
  </si>
  <si>
    <t>zahrnuje veškeré náklady pro DP spojené s objednatelem požadovaným omezením provozu na trati</t>
  </si>
  <si>
    <t>R02730</t>
  </si>
  <si>
    <t>POMOC PRÁCE ZŘÍZ NEBO ZAJIŠŤ OCHRANU INŽENÝRSKÝCH SÍTÍ</t>
  </si>
  <si>
    <t>"dle TZ, příl. postup výstavby "_x000d_
 "přeložení stávajících inženýr. sítí během výstavby 1 = 1,000 [A] "_x000d_
 "Celkové množství = 1,000 "_x000d_
 "Celkem "1 = 1,000 [D]</t>
  </si>
  <si>
    <t>zahrnuje veškeré náklady spojené s objednatelem požadovanými zařízeními</t>
  </si>
  <si>
    <t>R02861</t>
  </si>
  <si>
    <t>PRŮZKUMNÉ PRÁCE PROTIKOROZNÍ A BLUDNÝCH PROUDŮ NA POVRCHU</t>
  </si>
  <si>
    <t>"Dle technické zprávy, výkresových příloh projektové dokumentace. Dle výkazů materiálu projektu. Dle tabulky kubatur projektanta. "_x000d_
 "ochrana a měření bludných proudů 1 = 1,000 [B] "_x000d_
 "Celkové množství = 1,000 "_x000d_
 "Celkem "1 = 1,000 [D]</t>
  </si>
  <si>
    <t>zahrnuje veškeré náklady spojené s objednatelem požadovanými pracemi</t>
  </si>
  <si>
    <t>R1_025101</t>
  </si>
  <si>
    <t>ZKOUŠENÍ MATERIÁLŮ ZKUŠEBNOU ZHOTOVITELE</t>
  </si>
  <si>
    <t>kpl</t>
  </si>
  <si>
    <t>"Dle technické zprávy, výkresových příloh projektové dokumentace. Dle výkazů materiálu projektu. Dle tabulky kubatur projektanta. "_x000d_
 "zkoušení materiálu - druhy betonáže; 1 = 1,000 "_x000d_
 "Celkové množství = 1,000 "_x000d_
 "Celkem "1 = 1,000 [D]</t>
  </si>
  <si>
    <t>zahrnuje veškeré náklady spojené s požadovanými zkouškami</t>
  </si>
  <si>
    <t>R1_02851</t>
  </si>
  <si>
    <t>PRŮZKUMNÉ PRÁCE DIAGNOSTIKY KONSTRUKCÍ NA POVRCHU</t>
  </si>
  <si>
    <t>"1: doplňkové průzkumy v hloubce založení OP1; 1 "_x000d_
 "Celkem 1 = 1,000 "_x000d_
 "Celkové množství = 1,000 "_x000d_
 "Celkem "1 = 1,000 [D]</t>
  </si>
  <si>
    <t>R1_02910</t>
  </si>
  <si>
    <t>VYTYČENÍ OBJEKTU</t>
  </si>
  <si>
    <t>kus</t>
  </si>
  <si>
    <t>"dle TZ "_x000d_
 "vytyčení objektu 1,00 = 1,000 [B] "_x000d_
 "Celkové množství = 1,000 "_x000d_
 "Celkem "1 = 1,000 [D]</t>
  </si>
  <si>
    <t>zahrnuje veškeré náklady spojené s požadovanými pracemi</t>
  </si>
  <si>
    <t>R1_029113</t>
  </si>
  <si>
    <t>OSTATNÍ POŽADAVKY - GEODETICKÉ ZAMĚŘENÍ - CELKY</t>
  </si>
  <si>
    <t>"geodetické zaměření SO 1 = 1,000 [A] "_x000d_
 "Celkové množství = 1,000 "_x000d_
 "Celkem "1 = 1,000 [C]</t>
  </si>
  <si>
    <t>R1_029401</t>
  </si>
  <si>
    <t>"Dle technické zprávy, výkresových příloh projektové dokumentace. Dle výkazů materiálu projektu. Dle tabulky kubatur projektanta. "_x000d_
 "vypracování projektové dokumentace 1 = 1,000 "_x000d_
 "Celkové množství = 1,000 "_x000d_
 "Celkem "1 = 1,000 [D]</t>
  </si>
  <si>
    <t>R1_02953</t>
  </si>
  <si>
    <t>OSTATNÍ POŽADAVKY - HLAVNÍ MOSTNÍ PROHLÍDKA</t>
  </si>
  <si>
    <t>"Dle TZ, "_x000d_
 "mostní prohlídka 1+1 = 2,000 [B] "_x000d_
 "Celkem "2 = 2,000 [C]</t>
  </si>
  <si>
    <t xml:space="preserve">položka zahrnuje :   
- úkony dle ČSN 73 6221   
- provedení hlavní mostní prohlídky oprávněnou fyzickou nebo právnickou osobou   
- vyhotovení záznamu (protokolu), který jednoznačně definuje stav mostu</t>
  </si>
  <si>
    <t>R1_031001</t>
  </si>
  <si>
    <t>ZAŘÍZENÍ STAVENIŠTĚ - ZŘÍZENÍ, PROVOZ, DEMONTÁŽ</t>
  </si>
  <si>
    <t>"Dle technické zprávy, výkresových příloh projektové dokumentace. Příl. 2.008; 2.007; 2.601 "_x000d_
 "2: dřevěný podchod; ochrana chodců při stavbě; svodidla pro auta; 1 = 1,000 "_x000d_
 "Celkové množství = 1,000 "_x000d_
 "Celkem "1 = 1,000 [D]</t>
  </si>
  <si>
    <t>zahrnuje objednatelem povolené náklady na pořízení (event. pronájem), provozování, udržování a likvidaci zhotovitelova zařízení</t>
  </si>
  <si>
    <t>R11533</t>
  </si>
  <si>
    <t>PRÁCE A DODÁVKY SPOJENÉ S ČERPÁNÍM VODY</t>
  </si>
  <si>
    <t>"dle příl. 2.101; 2.102 "_x000d_
 "čerpání vody a odvod čerpané vody během výstavby; 1 = 1,000 [A] "_x000d_
 "Celkové množství = 1,000 "_x000d_
 "Celkem "1 = 1,000 [D]</t>
  </si>
  <si>
    <t xml:space="preserve">Položka obsahuje: 
 - hydrogeologcký posudek navržení opatření pro snižování HPV 
 - odvod do recipientu nebo kanalizace
 - vrty nebo studny 
 - čerpání vody na povrchu zahrnuje i potrubí, pohotovost záložní čerpací soupravy a zřízení čerpací jímky  
 - napojení NN, včetně měření a poplatku za spotřebu 
 - poplatek za vypouštění 
 - způsob měření a kvality vody 
 - výustní objekty 
 - součástí položky je také následná demontáž a likvidace těchto zařízení 
 - další pomocné konstrukce a práce</t>
  </si>
  <si>
    <t>11120</t>
  </si>
  <si>
    <t>ODSTRANĚNÍ KŘOVIN</t>
  </si>
  <si>
    <t>"odstranění křovin, předpoklad 200,00 = 200,000 [A] "_x000d_
 "Celkové množství = 200,000 "_x000d_
 "Celkem "200 = 200,000 [C]</t>
  </si>
  <si>
    <t>Položka zahrnuje:
- odstranění křovin a stromů do průměru 100 mm
- dopravu dřevin bez ohledu na vzdálenost
- spálení na hromadách nebo štěpkování
Položka nezahrnuje:
- x</t>
  </si>
  <si>
    <t>11523</t>
  </si>
  <si>
    <t>PŘEVEDENÍ VODY POTRUBÍM DN 300 NEBO ŽLABY R.O. DO 1,0M</t>
  </si>
  <si>
    <t>"dle příl. 2.101 "_x000d_
 "dočasné převedení dešťových vod během výstavby, trouba DN300 46,00 = 46,000 [B] "_x000d_
 "Celkové množství = 46,000 "_x000d_
 "Celkem "46 = 46,000 [D]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</si>
  <si>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</si>
  <si>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"zemina pro zpětné užiti, na mezideponii, víz pol. 17110 240,00 = 240,000 [A] "_x000d_
 "Celkové množství = 240,000 "_x000d_
 "Celkem "240 = 240,000 [C]</t>
  </si>
  <si>
    <t>13173</t>
  </si>
  <si>
    <t>HLOUBENÍ JAM ZAPAŽ I NEPAŽ TŘ. I</t>
  </si>
  <si>
    <t>"Dle technické zprávy, výkresových příloh projektové dokumentace. Dle výkazů materiálu projektu. Dle tabulky kubatur projektanta. "_x000d_
 "dle příl. 2.101 "_x000d_
 "výkopová zemina 4200,00/1,90 = 2210,526 [A] "_x000d_
 "Celkové množství = 2210,526 "_x000d_
 "Celkem "2210,526 = 2210,526 [E]</t>
  </si>
  <si>
    <t>17110</t>
  </si>
  <si>
    <t>ULOŽENÍ SYPANINY DO NÁSYPŮ SE ZHUTNĚNÍM</t>
  </si>
  <si>
    <t>"Dle technické zprávy, výkresových příloh projektové dokumentace. "_x000d_
 "svahové kužely, měřeno digitálně 2*120,00 = 240,000 "_x000d_
 "zásyp základů měřeno digitálně z příl. 2.006 300 = 300,000 [A] "_x000d_
 "Celkové množství = 540,000 "_x000d_
 "Celkem "540 = 540,000 [E]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</si>
  <si>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</si>
  <si>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"dle pol. 13173 2912,00 = 2912,000 [A] "_x000d_
 "dle pol. 26115, zemina z vrtů 100*3,14*0,15*0,15 = 7,065 [B] "_x000d_
 "dle pol. 26416, zemina z vrtů 609,0*3,14*0,2*0,2 = 76,490 [c] "_x000d_
 "Celkové množství = 2995,555 "_x000d_
 "Celkem "2995,555 = 2995,555 [E]</t>
  </si>
  <si>
    <t xml:space="preserve">"dle PD, dle 2.501;  měřeno digitálně "_x000d_
 "hutněný zásyp přechod. oblasti ze ŠD 2*2,80*33,50 = 187,600 [A] "_x000d_
 "Celkové množství = 187,600 "_x000d_
 "Celkem "187,6 = 187,600 [D]</t>
  </si>
  <si>
    <t>"dle PD, dle 2.501, měřeno digitálně "_x000d_
 "obsyp drenáže ŠD 16/32 2*33,00*0,3*0,70 = 13,860 [B] "_x000d_
 "Celkové množství = 13,860 "_x000d_
 "Celkem "13,86 = 13,860 [D]</t>
  </si>
  <si>
    <t>18223A</t>
  </si>
  <si>
    <t>ROZPROSTŘENÍ NAKUPOVANÉ ORNICE VE SVAHU V TL. DO 0,20M</t>
  </si>
  <si>
    <t>"Dle technické zprávy, výkresových příloh projektové dokumentace. Dle výkazů materiálu projektu. Dle tabulky kubatur projektanta. "_x000d_
 "ohumusování, předpoklad; 100 = 100,000 "_x000d_
 "Celkové množství = 100,000 "_x000d_
 "Celkem "100 = 100,000 [D]</t>
  </si>
  <si>
    <t>Položka zahrnuje:
- nákup a dopravu ornice
- rozprostření ornice v předepsané tloušťce ve svahu přes 1:5
Položka nezahrnuje:
- x</t>
  </si>
  <si>
    <t>18241</t>
  </si>
  <si>
    <t>ZALOŽENÍ TRÁVNÍKU RUČNÍM VÝSEVEM</t>
  </si>
  <si>
    <t>"dle pol. 18223; 100,00 = 100,000 "_x000d_
 "Celkové množství = 100,000 "_x000d_
 "Celkem "100 = 100,000 [C]</t>
  </si>
  <si>
    <t>Položka zahrnuje:
- dodání předepsané travní směsi, její výsev na ornici, zalévání, první pokosení, to vše bez ohledu na sklon terénu
Položka nezahrnuje:
- x</t>
  </si>
  <si>
    <t>18247</t>
  </si>
  <si>
    <t>OŠETŘOVÁNÍ TRÁVNÍKU</t>
  </si>
  <si>
    <t>"dle pol. 18223 100,00 = 100,000 "_x000d_
 "Celkové množství = 100,000 "_x000d_
 "Celkem "100 = 100,000 [C]</t>
  </si>
  <si>
    <t>Položka zahrnuje:
- pokosení se shrabáním, naložení shrabků na dopravní prostředek, s odvozem a se složením, to vše bez ohledu na sklon terénu
- nutné zalití a hnojení
Položka nezahrnuje:
- x</t>
  </si>
  <si>
    <t>20</t>
  </si>
  <si>
    <t>Základy</t>
  </si>
  <si>
    <t>22694</t>
  </si>
  <si>
    <t>ZÁPOROVÉ PAŽENÍ Z KOVU DOČASNÉ</t>
  </si>
  <si>
    <t xml:space="preserve">"dle příl. 2.101 "_x000d_
 "dle výkazu pažení záporového "_x000d_
 "podél koleje u OP1 - zápory 13ks HEB 260 dl. 11m 13,3 = 13,300 [G] "_x000d_
 "zápory 10ks HEB 200  dl. 5,0 m 3,05 = 3,050 [H] "_x000d_
 "převázky 2xU260 dl. 20 m 1,52 = 1,520 [K] "_x000d_
 "podél koleje u OP2 - zápory 14ks HEB 260 dl. 11m 14,3 = 14,300 "_x000d_
 "zápory 10 ks HEB 200 dl. 5 m 3,05 = 3,050 [J] "_x000d_
 "převázky 2xU260 dl. 21 m 1,6 = 1,600 "_x000d_
 "u křídla 2L - zápory 17 ks HEB 260 dl. 8 m 12,65 = 12,650 [L] "_x000d_
 "převázky 2x8ks U 260 dl. 1,25 m 0,76 = 0,760 [M] "_x000d_
 "dle příl. 2.102 "_x000d_
 "dle výkazu pažení záporového "_x000d_
 "u OP1 - zápory HEB260; dl. 11m 8,18 = 8,180 [C] "_x000d_
 "převázky 2xU260; dl. 27,3m; 30,5m 2,07+2,32 = 4,390 [D] "_x000d_
 "u OP2 - zápory HEB260; dl. 11m, 8ks 8,18 = 8,180 [E] "_x000d_
 "převázky 2xU260; dl. 25,8m; 28,8m 1,96+2,19 = 4,150 [I] "_x000d_
 "Celkové množství = 75,130 "_x000d_
 "Celkem "75,13 = 75,130 [R]</t>
  </si>
  <si>
    <t>Položka zahrnuje:
- opotřebení ocelových zápor
- jejich osazení do připravených vrtů včetně zabetonování konců a obsypu, případně jejich zaberanění ,
- odstranění.
Položka nezahrnuje:
- vrty
Způsob měření:
- ocelová převázka se započítává do výsledné hmotnosti</t>
  </si>
  <si>
    <t>22695A</t>
  </si>
  <si>
    <t>VÝDŘEVA ZÁPOROVÉHO PAŽENÍ DOČASNÁ (PLOCHA)</t>
  </si>
  <si>
    <t>"dle příl. 2.101 "_x000d_
 "výdřeva zápor. pažení 74,00+75,00+72,00 = 221,000 [A] "_x000d_
 "dle příl. 2.102 "_x000d_
 "výdřeva zápor. pažení 53,00+53,00 = 106,000 [D] "_x000d_
 "Celkové množství = 327,000 "_x000d_
 "Celkem "327 = 327,000 [F]</t>
  </si>
  <si>
    <t xml:space="preserve">Položka zahrnuje:
- osazení pažin bez ohledu na druh
- jejich opotřebení 
-  odstranění
Položka nezahrnuje:
- x</t>
  </si>
  <si>
    <t>23217A</t>
  </si>
  <si>
    <t>ŠTĚTOVÉ STĚNY BERANĚNÉ Z KOVOVÝCH DÍLCŮ DOČASNÉ (PLOCHA)</t>
  </si>
  <si>
    <t>"dle příl. 2.101 "_x000d_
 "dle výkazu pažení ze štětovnic vč. táhel 12ks 76,00+48,00+121,00+895,00+787,00+143,00+25,00 = 2095,000 [B] "_x000d_
 "dle příl. 2.102 "_x000d_
 "dle výkazu pažení ze štětovnic vč. táhel 12ks 228,00+675,00+725,00+103,00+76,00+134,00+25,00 = 1966,000 [D] "_x000d_
 "Celkové množství = 4061,000 "_x000d_
 "Celkem "4061 = 4061,000 [F]</t>
  </si>
  <si>
    <t xml:space="preserve">Položka zahrnuje:
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
Položka nezahrnuje:
- x</t>
  </si>
  <si>
    <t>23717A</t>
  </si>
  <si>
    <t>ODSTRANĚNÍ ŠTĚTOVÝCH STĚN Z KOVOVÝCH DÍLCŮ V PLOŠE</t>
  </si>
  <si>
    <t>"1: dle pol. montáže; "_x000d_
 "demontáž pažení 4061,00 = 4061,000 [B] "_x000d_
 "Celkové množství = 4061,000 "_x000d_
 "Celkem "4061 = 4061,000 [D]</t>
  </si>
  <si>
    <t>Položka zahrnuje:
- odstranění stěn včetně odvozu a uložení na skládku
Položka nezahrnuje:
- x</t>
  </si>
  <si>
    <t>26112</t>
  </si>
  <si>
    <t>VRTY PRO KOTVENÍ, INJEKTÁŽ A MIKROPILOTY NA POVRCHU TŘ. I D DO 100MM</t>
  </si>
  <si>
    <t>"dle příl. 2.101 "_x000d_
 "vrty pro těsnící injektáž "_x000d_
 "vrty pr. 100mm, dl. 10m "_x000d_
 "u opěrných zdí 2*17*10,00 = 340,000 [D] "_x000d_
 "u pilířů 2*2*17*10,00 = 680,000 [E] "_x000d_
 "u opěr 2*2*27*10,00 = 1080,000 [F] "_x000d_
 "dle příl. 2.102 "_x000d_
 "u opěrných zdí 2*17,00*10,00 = 340,000 [H] "_x000d_
 "u pilířů 2*2*8,00*10,00 = 320,000 [I] "_x000d_
 "u opěr 2*2*8*10,00 = 320,000 [J] "_x000d_
 "Celkové množství = 3080,000 "_x000d_
 "Celkem "3080 = 3080,000 [L]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</si>
  <si>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</si>
  <si>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26115</t>
  </si>
  <si>
    <t>VRTY PRO KOTVENÍ, INJEKTÁŽ A MIKROPILOTY NA POVRCHU TŘ. I D DO 300MM</t>
  </si>
  <si>
    <t>"dle příl. 2.101 "_x000d_
 "vrty pro zápory pažení, HEB 200 dl. 5 m- 10 +10 KS (10+10)*5,0 = 100,000 [A] "_x000d_
 "Celkové množství = 100,000 "_x000d_
 "Celkem "100 = 100,000 [D]</t>
  </si>
  <si>
    <t>26153</t>
  </si>
  <si>
    <t>VRTY PRO KOTVENÍ, INJEKTÁŽ A MIKROPILOTY NA POVRCHU TŘ. V D DO 150MM</t>
  </si>
  <si>
    <t>"dle příl. 2.101 "_x000d_
 "jádrové vrty pro těsnící injektáž, pr. 150mm "_x000d_
 "předpoklad 5 % vrtané délky 2100,00*0,05 = 105,000 [C] "_x000d_
 "dle příl. 2.102 "_x000d_
 "jádrové vrty pro těsnící injektáž, pr. 150mm 980,00*0,05 = 49,000 [E] "_x000d_
 "Celkové množství = 154,000 "_x000d_
 "Celkem "154 = 154,000 [G]</t>
  </si>
  <si>
    <t>264116</t>
  </si>
  <si>
    <t>VRTY PRO PILOTY TŘ. I D DO 400MM</t>
  </si>
  <si>
    <t>"dle příl. 2.101 a 2.102 "_x000d_
 "vrty pro zápory pažení, HEB 260 dl. 11 m - 13+14 ks (13+14)*11,0 = 297,000 [B] "_x000d_
 "vrty pro zápory pažení, HEB 260 dl. 8 m - 17 ks 17*8,0 = 136,000 [C] "_x000d_
 "vrty pro zápory pažení, HEB 260 dl. 11 m - 8+8 (8+8)*11,0 = 176,000 [D] "_x000d_
 "Celkové množství = 609,000 "_x000d_
 "Celkem "609 = 609,000 [F]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</si>
  <si>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</si>
  <si>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27152</t>
  </si>
  <si>
    <t>POLŠTÁŘE POD ZÁKLADY Z KAMENIVA DRCENÉHO</t>
  </si>
  <si>
    <t>"dle PD, měreno digitálně "_x000d_
 "hutněný štěrkový polštář pod základy opěr, pod komunikace "_x000d_
 "OP1 12,00*33,50 = 402,000 [B] "_x000d_
 "OP2 10,50*33,50 = 351,750 [D] "_x000d_
 "Celkové množství = 753,750 "_x000d_
 "Celkem "753,75 = 753,750 [F]</t>
  </si>
  <si>
    <t>Položka zahrnuje:
- dodávku a uložení předepsaného kameniva
- mimostaveništní a vnitrostaveništní dopravu 
- není-li v zadávací dokumentaci uvedeno jinak, jedná se o nakupovaný materiál
Položka nezahrnuje:
- x</t>
  </si>
  <si>
    <t>272325</t>
  </si>
  <si>
    <t>ZÁKLADY ZE ŽELEZOBETONU DO C30/37</t>
  </si>
  <si>
    <t>"dle výkresů tvaru "_x000d_
 "základ OP1; dle příl. 2.201 3,50*0,70*(16,80+17,30) = 83,545 [C] "_x000d_
 "základ P1; dle příl. 2.202 3,00*1,00*(16,50+17,30) = 101,400 [G] "_x000d_
 "základ P2; dle příl. 2.203 3,00*1,00*(16,50+17,30) = 101,400 [H] "_x000d_
 "základ OP2, dle příl. 2.204 3,50*0,70*(16,80+17,30) = 83,545 [F] "_x000d_
 "základ křídla 1L; dle příl. 2.205 4,50*1,00*(8,26+9,47)*0,50 = 39,893 [D] "_x000d_
 "základ křídla 2L; dle příl. 2.206 3,30*0,50*4,61 = 7,607 [E] "_x000d_
 "Celkové množství = 417,390 "_x000d_
 "Celkem "417,39 = 417,390 [I]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</si>
  <si>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</si>
  <si>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282611</t>
  </si>
  <si>
    <t>INJEKTOVÁNÍ VYSOKOTLAKÉ Z CEMENTOVÝCH POJIV NA POVRCHU</t>
  </si>
  <si>
    <t>"dle příl. 2.101 "_x000d_
 "těsnící injektáž - objem inj. směsi je 20 % objemu injekt. zeminy "_x000d_
 "u opěrných zdí 0,20*2*4*0,75*10,00 = 12,000 [C] "_x000d_
 "u pilířů 0,20*2*4*1,50*10,0 = 24,000 [D] "_x000d_
 "u opěr 0,20*2*6,5*1,50*10,0 = 39,000 [E] "_x000d_
 "dle příl. 2.102 "_x000d_
 "u opěrných zdí 0,20*2*4*0,75*10,00 = 12,000 [G] "_x000d_
 "u pilířů - reinjektáž 30 % 0,30*24,00 = 7,200 [H] "_x000d_
 "u opěr - reinjektáž 30 % 0,30*39,00 = 11,700 [I] "_x000d_
 "Celkové množství = 105,900 "_x000d_
 "Celkem "105,9 = 105,900 [K]</t>
  </si>
  <si>
    <t>Položka zahrnuje:
- kompletní práce, které jsou nutné pro předepsanou funkci injektáže (statickou, těsnící a pod.). 
- vodní tlakové zkoušky před a po injektáži.
- veškerý materiál, výrobky a polotovary, včetně mimostaveništní a vnitrostaveništní dopravy (rovněž přesuny), včetně naložení a složení, případně s uložením.
Položka nezahrnuje:
- zřízení vrtů (vykazují se položkami 261, 262)</t>
  </si>
  <si>
    <t>285378</t>
  </si>
  <si>
    <t>KOTVENÍ NA POVRCHU Z PŘEDPÍNACÍ VÝZTUŽE DL. DO 10M</t>
  </si>
  <si>
    <t>"dle příl. 2.101 "_x000d_
 "zemní kotvy, dl. 12m; pr. kořene 30mm - u OP1 6+4+2 = 12,000 [B] "_x000d_
 "zemní kotvy, dl. 12m; pr. kořene 30mm - u OP2 6+4+2 = 12,000 [C] "_x000d_
 "zemní kotvy, dl. 12m; pr. kořene 30mm - u křídla 2L 8 = 8,000 [G] "_x000d_
 "dle příl. 2.102 "_x000d_
 "táhla pr. 40mm; dl. 10,5 - u OP1 28,00 = 28,000 [E] "_x000d_
 "táhla pr. 40mm; dl. 10,5 - u OP2 24,00 = 24,000 [F] "_x000d_
 "Celkové množství = 84,000 "_x000d_
 "Celkem "84 = 84,000 [I]</t>
  </si>
  <si>
    <t>Položka zahrnuje:
- dodávku předepsané kotvy, případně její protikorozní úpravu, její osazení do vrtu, zainjektování a napnutí, případně opěrné desky
Položka nezahrnuje:
- vrty</t>
  </si>
  <si>
    <t>285379</t>
  </si>
  <si>
    <t>PŘÍPLATEK ZA DALŠÍ 1M KOTVENÍ NA POVRCHU Z PŘEDPÍNACÍ VÝZTUŽE</t>
  </si>
  <si>
    <t>"dle příl. 2.101 "_x000d_
 "zemní kotvy dl. 12m; 12+12+8ks 30*2,00 = 60,000 [B] "_x000d_
 "dle příl. 2.102 "_x000d_
 "táhla dl. 10,5m; 24+28ks 52*0,5 = 26,000 [D] "_x000d_
 "Celkové množství = 86,000 "_x000d_
 "Celkem "86 = 86,000 [F]</t>
  </si>
  <si>
    <t>Položka zahrnuje:
- příplatek k ceně kotvy za další 1m přes 10m
- zahrnuje dodávku 1m předepsané kotvy, případně její protikorozní úpravu, její osazení do vrtu, zainjektování a napnutí</t>
  </si>
  <si>
    <t>30</t>
  </si>
  <si>
    <t>Svislé konstrukce</t>
  </si>
  <si>
    <t>"dle příl. 2.502 "_x000d_
 "beton. L prefabrikát 0,60*(1,27+1,27) = 1,524 [B] "_x000d_
 "Celkové množství = 1,524 "_x000d_
 "Celkem "1,524 = 1,524 [D]</t>
  </si>
  <si>
    <t>317325</t>
  </si>
  <si>
    <t>ŘÍMSY ZE ŽELEZOBETONU DO C30/37 (B37)</t>
  </si>
  <si>
    <t>"Dle příl. 2.304 "_x000d_
 "římsa levá 0,40*40,70 = 16,280 [B] "_x000d_
 "římsa pravá 0,40*25,58+0,30*1,14*2,00 = 10,916 [C] "_x000d_
 "Celkové množství = 27,196 "_x000d_
 "Celkem "27,196 = 27,196 [E]</t>
  </si>
  <si>
    <t>317365</t>
  </si>
  <si>
    <t>VÝZTUŽ ŘÍMS Z OCELI 10505, B500B</t>
  </si>
  <si>
    <t>"viz příl. 2.305 "_x000d_
 "Celkem 4,15 = 4,150 "_x000d_
 "Celkové množství = 4,150 "_x000d_
 "Celkem "4,15 = 4,150 [D]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</si>
  <si>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</si>
  <si>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32812</t>
  </si>
  <si>
    <t>OPĚRNÝ SYSTÉM S LÍCEM Z BETON TVAROVEK VÝŠ 2M - 4M</t>
  </si>
  <si>
    <t>"dle příl. 2.502 "_x000d_
 "zpevnění svahu svah. tvarovkami 5,00*2,863 = 14,315 [B] "_x000d_
 "Celkové množství = 14,315 "_x000d_
 "Celkem "14,315 = 14,315 [D]</t>
  </si>
  <si>
    <t>Položka zahrnuje:
- ucelený certifikovaný systém (tuhé monolitické geomříže, betonové tvarovky, systémový plastový liniový konektor)
- pod pojmem „výška“ na 5. pozici číselného znaku se rozumí svislá vzdálenost horní hrany opěrného systému od rostlého terénu
Položka nezahrnuje:
- dodávku a dopravu zásypového materiálu vyztuženého bloku
Způsob měření:
- položka se vykazuje v m2 šikmé lícní pohledové plochy
- pro výpočet kubatury zásypového materiálu se uvažuje s hloubkou vyztuženého bloku jako jednonásobkem výšky konstrukce, u výšky do 2m pak jeden a půl násobkem výšky</t>
  </si>
  <si>
    <t>333325</t>
  </si>
  <si>
    <t>MOSTNÍ OPĚRY A KŘÍDLA ZE ŽELEZOVÉHO BETONU DO C30/37</t>
  </si>
  <si>
    <t>"dle výkresů tvaru "_x000d_
 "dřík OP1; dle příl. 2.201 (0,7*2,80+1,10*1,0+0,90*0,80)*(16,80+17,30)+0,50*4,60*0,68 = 130,462 [A] "_x000d_
 "dřík OP2; dle příl. 2.204 (0,70*2,80+1,10*1,0+0,90*0,80)*(16,80+17,30)+0,50*1,0*0,26 = 129,028 [E] "_x000d_
 "křídlo 1L, dle příl. 2.205 1,00*5,43*9,31+0,50*5,77*0,77 = 52,775 [C] "_x000d_
 "křídlo 2L, dle příl. 2.206 0,50*2,62*4,61 = 6,039 [D] "_x000d_
 "Celkové množství = 318,304 "_x000d_
 "Celkem "318,304 = 318,304 [G]</t>
  </si>
  <si>
    <t>333365</t>
  </si>
  <si>
    <t>VÝZTUŽ MOSTNÍCH OPĚR A KŘÍDEL Z OCELI 10505, B500B</t>
  </si>
  <si>
    <t xml:space="preserve">"vč. výztuže základů "_x000d_
 "výztuž  křídel "_x000d_
 "1L viz. příl. 2.211 13,6 = 13,600 [B] "_x000d_
 "2L viz příl. 2.212 2,35 = 2,350 [C] "_x000d_
 "výztuž opěr "_x000d_
 "opěra O1 viz  příl. 2.207 66,5 = 66,500 [E] "_x000d_
 "opěra O2 viz příl. 2.210 66,45 = 66,450 [F] "_x000d_
 "Celkové množství = 148,900 "_x000d_
 "Celkem "148,9 = 148,900 [I]</t>
  </si>
  <si>
    <t>333366</t>
  </si>
  <si>
    <t>VÝZTUŽ MOSTNÍCH OPĚR A KŘÍDEL Z KARI SÍTÍ</t>
  </si>
  <si>
    <t xml:space="preserve">"výztuž opěr "_x000d_
 "opěra O1 viz  příl. 2.207 0,611 = 0,611 [E] "_x000d_
 "opěra O2 viz příl. 2.210 0,611 = 0,611 [F] "_x000d_
 "Celkové množství = 1,222 "_x000d_
 "Celkem "1,222 = 1,222 [E]</t>
  </si>
  <si>
    <t>334325</t>
  </si>
  <si>
    <t>MOSTNÍ PILÍŘE A STATIVA ZE ŽELEZOVÉHO BETONU DO C30/37 (B37)</t>
  </si>
  <si>
    <t>"dle výkresů tvaru "_x000d_
 "dle příl. 2.202; tvar P1 "_x000d_
 "stativ pod sloupy 1,20*2,47*(16,50+17,30) = 100,183 [B] "_x000d_
 "sloupy 0,4*0,80*2,37*(9+9) = 13,651 [C] "_x000d_
 "dle příl. 2.203; tvar P2 "_x000d_
 "stativ pod sloupy 1,20*2,47*(16,50+17,30) = 100,183 [E] "_x000d_
 "sloupy 0,40*0,80*2,37*(9+9) = 13,651 [F] "_x000d_
 "Celkové množství = 227,668 "_x000d_
 "Celkem "227,668 = 227,668 [I]</t>
  </si>
  <si>
    <t>334365</t>
  </si>
  <si>
    <t>VÝZTUŽ MOSTNÍCH PILÍŘŮ A STATIV Z OCELI 10505, B500B</t>
  </si>
  <si>
    <t>"pilíř P1 viz příl. 2.208 43,45 = 43,450 "_x000d_
 "pilíř P2 viz příl. 2.208 43,45 = 43,450 "_x000d_
 "Celkové množství = 86,900 "_x000d_
 "Celkem "86,9 = 86,900 [D]</t>
  </si>
  <si>
    <t>348173</t>
  </si>
  <si>
    <t>ZÁBRADLÍ Z DÍLCŮ KOVOVÝCH ŽÁROVĚ ZINK PONOREM S NÁTĚREM</t>
  </si>
  <si>
    <t>KG</t>
  </si>
  <si>
    <t>"dle příl. 2.401 "_x000d_
 "dle výkazu oceli pro zábradlí, vč. kotvení, výplně 2138,00 = 2138,000 [B] "_x000d_
 "Celkové množství = 2138,000 "_x000d_
 "Celkem "2138 = 2138,000 [D]</t>
  </si>
  <si>
    <t xml:space="preserve">Položka zahrnuje:
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</si>
  <si>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40</t>
  </si>
  <si>
    <t>421326</t>
  </si>
  <si>
    <t>MOSTNÍ NOSNÉ DESKOVÉ KONSTRUKCE ZE ŽELEZOBETONU C40/50</t>
  </si>
  <si>
    <t>"dle příl. 2.301 "_x000d_
 "NK ze ŽB C35/45 16,10*(16,80+15,90) = 526,470 "_x000d_
 "Celkové množství = 526,470 "_x000d_
 "Celkem "526,47 = 526,470 [D]</t>
  </si>
  <si>
    <t>421365</t>
  </si>
  <si>
    <t>VÝZTUŽ MOSTNÍ DESKOVÉ KONSTRUKCE Z OCELI 10505</t>
  </si>
  <si>
    <t>"výztuž NK viz příl. 2.303 75,1 = 75,100 "_x000d_
 "Celkové množství = 75,100 "_x000d_
 "Celkem "75,1 = 75,100 [C]</t>
  </si>
  <si>
    <t>422325</t>
  </si>
  <si>
    <t>MOSTNÍ NOSNÉ TRÁMOVÉ KONSTRUKCE ZE ŽELEZOBETONU C30/37</t>
  </si>
  <si>
    <t>"dle příl. 2.202; 2.203 "_x000d_
 "ŽB příčle na sloupech 0,6x0,8m, dl. 17,30m; 16,50m; 2*(17,3+16,50)*0,60*0,80 = 32,448 [A] "_x000d_
 "Celkové množství = 32,448 "_x000d_
 "Celkem "32,448 = 32,448 [D]</t>
  </si>
  <si>
    <t>42417B</t>
  </si>
  <si>
    <t>MOSTNÍ NOSNÍKY Z OCELI S 355</t>
  </si>
  <si>
    <t>"dle příl. 2.302 - výkres výztužných nosníků "_x000d_
 "nosníky svařované; (vč. PKO; 896,80m2) 3142,70*(30+29)/1000,00 = 185,419 "_x000d_
 "Celkové množství = 185,419 "_x000d_
 "Celkem "185,419 = 185,419 [D]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</si>
  <si>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</si>
  <si>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42838</t>
  </si>
  <si>
    <t>KLOUB ZE ŽELEZOBETONU VČET VÝZTUŽE</t>
  </si>
  <si>
    <t>"dle příl. 2.202, 2.203 "_x000d_
 "vrubový kloub (17,35+16,45)*2 = 67,600 "_x000d_
 "Celkové množství = 67,600 "_x000d_
 "Celkem "67,6 = 67,600 [D]</t>
  </si>
  <si>
    <t xml:space="preserve">Položka zahrnuje:
- pouze zhotovení kloubu (zřízení a odstranění vložky pro pérové a vrubové klouby a pod.)
Položka nezahrnuje:
- beton a výztuž,  musí být zahrnuto v příslušných konstrukčních částech
- beton a výztuž samostatného kloubu (např. kyvné sloupečky) se zařazují jako vodorovná konstrukce.</t>
  </si>
  <si>
    <t>"Dle technické zprávy, příl. 2.102 "_x000d_
 "podkl. beton základů opěr a křídel, tl. 200mm 2*17,00*3,90*0,20 = 26,520 [B] "_x000d_
 "podkl. beton základů sloupů, tl. 200mm 2*16,70*3,40*0,20 = 22,712 [C] "_x000d_
 "dle příl. 2.101 "_x000d_
 "podkl. beton základů opěr a křídel "_x000d_
 "podkl. beton OP1; 1L (4,90*13,6+3,90*13,10)*0,20 = 23,546 [F] "_x000d_
 "podkl. beton P1 17,20*3,40*0,20 = 11,696 [G] "_x000d_
 "podkl. beton P2 17,20*3,40*0,20 = 11,696 [H] "_x000d_
 "podkl. beton OP2 17,20*3,90*0,20 = 13,416 [I] "_x000d_
 "podk. beton 2L 3,70*5,0*0,20 = 3,700 [J] "_x000d_
 "dle příl. 2.502 "_x000d_
 "podkl. beton prefa L zdi 1,80*2,80*0,20 = 1,008 [L] "_x000d_
 "Celkové množství = 114,294 "_x000d_
 "Celkem "114,294 = 114,294 [N]</t>
  </si>
  <si>
    <t>"dle TZ, PD "_x000d_
 "podkl. beton odláždění kolem křídel 1,20*0,15*(9,11+6,40) = 2,792 [A] "_x000d_
 "podkl. beton drenáže u křídel 3,00*10,50*0,20+3,00*2,00*0,20 = 7,500 [B] "_x000d_
 "podkl. beton drenáže - těsnící desky tl. 300mm; 2*9,00*33,30*0,30 = 179,820 [C] "_x000d_
 "Celkové množství = 190,112 "_x000d_
 "Celkem "190,112 = 190,112 [F]</t>
  </si>
  <si>
    <t>45861</t>
  </si>
  <si>
    <t>VÝPLŇ ZA OPĚRAMI A ZDMI ZE ZEMINY STABIL CEMENTEM</t>
  </si>
  <si>
    <t>"dle příl. 2.501, měřeno digitálně z řezů "_x000d_
 "zásyp za opěrami zeminou stabil. cementem, měřeno digitálně (28,50+31,40)*33,50 = 2006,650 [A] "_x000d_
 "Celkové množství = 2006,650 "_x000d_
 "Celkem "2006,65 = 2006,650 [D]</t>
  </si>
  <si>
    <t xml:space="preserve">Položka zahrnuje:
-  dodávku zeminy stabilizované cementem a její uložení se zhutněním
-  včetně mimostaveništní a vnitrostaveništní dopravy (rovněž přesuny)
Položka nezahrnuje:
- x</t>
  </si>
  <si>
    <t>46321</t>
  </si>
  <si>
    <t>ROVNANINA Z LOMOVÉHO KAMENE</t>
  </si>
  <si>
    <t>"dle příl. 2.005; 2.004 "_x000d_
 "rovnanina za rubem opěr 2*1,35*0,60*32,70 = 52,974 "_x000d_
 "rovnanina za rubem křídel 9,00*0,60*2,00+4,00*0,60*2,00 = 15,600 [B] "_x000d_
 "Celkové množství = 68,574 "_x000d_
 "Celkem "68,574 = 68,574 [E]</t>
  </si>
  <si>
    <t xml:space="preserve">Položka zahrnuje:
- dodávku a vyrovnání lomového kamene předepsané frakce do předepsaného tvaru
-  včetně mimostaveništní a vnitrostaveništní dopravy
- není-li v zadávací dokumentaci uvedeno jinak, jedná se o nakupovaný materiál
Položka nezahrnuje:
- x</t>
  </si>
  <si>
    <t>465512</t>
  </si>
  <si>
    <t>DLAŽBY Z LOMOVÉHO KAMENE NA MC</t>
  </si>
  <si>
    <t>"Dle technické zprávy, dle příl. 2.502 "_x000d_
 "kamenné odláždění kolem křídel; tl. 200mm; měřeno digitálně 1,20*0,20*(6,40+9,11) = 3,722 [B] "_x000d_
 "Celkové množství = 3,722 "_x000d_
 "Celkem "3,722 = 3,722 [D]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</si>
  <si>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</si>
  <si>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60</t>
  </si>
  <si>
    <t>Úpravy povrchu</t>
  </si>
  <si>
    <t>631384</t>
  </si>
  <si>
    <t>MAZANINA ZE ŽELEZOBETONU DO C25/30 VČET VÝZTUŽE</t>
  </si>
  <si>
    <t>"dle výkresů tvaru "_x000d_
 "dle SVI - tvrdá ochrana izolace betonem tl. 50mm s kari sítí 4/100/100 "_x000d_
 "2.201 - OP1 - SVI1 1,20*((0,70+1,40+1,40+0,70)*(16,80+17,30)+2,50+2,50)*0,05 = 8,893 [H] "_x000d_
 "2.202 - P1 - SVI1 - základ vodorovná část 1,2*(0,60+1,20)*(16,50+17,30)*0,05 = 3,650 [M] "_x000d_
 "2.203 - P2 - SVI1 - základ vodorovná část 1,20*(0,60+1,20)*(16,50+17,30)*0,05 = 3,650 [O] "_x000d_
 "2.204 - OP2 - SVI1 1,20*((0,70+1,40+1,40+0,70)*(16,80+17,30)+2,50+2,50)*0,05 = 8,893 [J] "_x000d_
 "2.205 - izolace křídla 1L - SVI1 - vodorovná část základu 1.20*(0,60+2,90)*9,47*0,05 = 1,989 [Q] "_x000d_
 "2.301; NK - SVI1 1,20*25,60*(16,80+15,90)*0,05 = 50,227 [D] "_x000d_
 "2.206 - izolace křídla 2L - SVI1 - vodorovná část základu 1,20*(2,00+0,80)*4,61*0,05 = 0,774 [T] "_x000d_
 "Celkové množství = 78,076 "_x000d_
 "Celkem "78,076 = 78,076 [K]</t>
  </si>
  <si>
    <t xml:space="preserve">Položka zahrnuje:
- dodání čerstvého betonu (betonové  směsi) požadované kvality
- uložení do požadovaného tvaru při jakékoliv hustotě výztuže, konzistenci čerstvého betonu a způsobu hutnění
- ošetření a ochranu betonu
- dodání a uložení předepsané výztuže v předepsaném množství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požadovaných konstr. (i ztracené) s úpravou  dle požadované  kvality povrchu betonu, včetně odbedňovacích a odskružovacích prostředků
- podpěrné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všech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nátěry zabraňující soudržnost betonu a bednění
- výplň, těsnění a tmelení spar a spojů
- opatření povrchů betonu izolací proti zemní vlhkosti v částech, kde přijdou do styku se zeminou nebo kamenivem
- případné zřízení spojovací vrstvy u základů
- úpravy pro osazení zařízení ochrany konstrukce proti vlivu bludných proudů
Položka nezahrnuje:
- x</t>
  </si>
  <si>
    <t>Izolace proti vodě</t>
  </si>
  <si>
    <t>"Dle technické zprávy, výkresových příloh projektové dokumentace. "_x000d_
 "dle výkresů tvaru "_x000d_
 "dle SVI - asf. penetrační nátěr "_x000d_
 "2.201 - OP1 - SVI1 1,20*((0,70+1,40+1,40+0,70)*(16,80+17,30)+2,50+2,50) = 177,864 [H] "_x000d_
 "2.201 - OP1 - SVI 2 1,2*((2,80+0,90+1,20)*(16,80+17,30)+2,50) = 203,508 [F] "_x000d_
 "2.201 - OP1 - SVI3 1,20*(1,75*(16,80+17,30)+1,30+2,50) = 76,170 [I] "_x000d_
 "2.202 - P1 - SVI1 - základ vodorovná část 1,2*(0,60+1,20)*(16,50+17,30) = 73,008 [M] "_x000d_
 "2.202 - P1 - SVI3 - stativ, základ svislá část 1,20*(0,90+2,20+1,00+1,00)*(16,50+17,30) = 206,856 [N] "_x000d_
 "2.203 - P2 - SVI1 - základ vodorovná část 1,20*(0,60+1,20)*(16,50+17,30) = 73,008 [O] "_x000d_
 "2.203 - P2 - SVI3 - stativ, základ svislá část 1,20*(0,90+2,20+1,00+1,00)*(16,50+17,30) = 206,856 [P] "_x000d_
 "2.204 - OP2 - SVI1 1,20*((0,70+1,40+1,40+0,70)*(16,80+17,30)+2,50+2,50) = 177,864 [J] "_x000d_
 "2.204 - OP2 - SVI2 1,2*((2,80+0,90+1,20)*(16,80+17,30)+0,30) = 200,868 [K] "_x000d_
 "2.204 - OP2 - SVI3 1,20*(1,75*(16,80+17,30)+1,30+1,30) = 74,730 [L] "_x000d_
 "2.205 - izolace křídla 1L - SVI1 - vodorovná část základu 1.20*(0,60+2,90)*9,47 = 39,774 [Q] "_x000d_
 "2.205 - izolace křídla 1L - SVI2 - rub křídla 1,20*(1,0+5,43+(0,90+4,93)*9,38+5,77*(0,50+0,77)) = 82,132 [S] "_x000d_
 "2.205 - izolace křídla 1L - SVI3 - svislé části základu, líc křídla 1,20*(1,00+1,00)*9,47+26,72 = 49,448 [R] "_x000d_
 "2.301; NK - SVI1 1,20*25,60*(16,80+15,90) = 1004,544 [D] "_x000d_
 "2.301; NK - SVI2 1,20*1,10*33,30 = 43,956 [E] "_x000d_
 "2.304; izolace říms, SVI3 - levá římsa 1,20*(40,70*0,50+1,30+0,40) = 26,460 [B] "_x000d_
 "2.304; izolace říms, SVI3 - pravá římsa 1,20*(25,60*0,50+2*0,70) = 17,040 [C] "_x000d_
 "2.206 - izolace křídla 2L - SVI1 - vodorovná část základu 1,20*(2,00+0,80)*4,61 = 15,490 [T] "_x000d_
 "2.206 - izolace křídla 2L - SVI3 - svislé části základu, líc křídla 1,20*((0,50+0,50)*4,61+2*3,30*0,50+10,20) = 21,732 [U] "_x000d_
 "2.206 - izolace křídla 2L - SVI2 - rub křídla 1,20*(4,61*(2,62+0,20)+0,50*(2,62+0,50)) = 17,472 [V] "_x000d_
 "2.502 - izolace L prefabrikátu - ALP + ALN 2*1,20*(0,40+1,50+1,50)*(1,27+1,27) = 20,726 [W] "_x000d_
 "Celkové množství = 2809,506 "_x000d_
 "Celkem "2809,506 = 2809,506 [Z]</t>
  </si>
  <si>
    <t>711132</t>
  </si>
  <si>
    <t>IZOLACE BĚŽNÝCH KONSTRUKCÍ PROTI VOLNĚ STÉKAJÍCÍ VODĚ ASFALTOVÝMI PÁSY</t>
  </si>
  <si>
    <t>"Dle technické zprávy, výkresových příloh projektové dokumentace. "_x000d_
 "dle výkresů tvaru "_x000d_
 "dle SVI - NAIP tl. 10mm "_x000d_
 "2.201 - OP1 - SVI1 1,20*((0,70+1,40+1,40+0,70)*(16,80+17,30)+2,50+2,50) = 177,864 [H] "_x000d_
 "2.201 - OP1 - SVI 2 1,2*((2,80+0,90+1,20)*(16,80+17,30)+2,50) = 203,508 [F] "_x000d_
 "2.201 - OP1 - SVI3 1,20*(1,75*(16,80+17,30)+1,30+2,50) = 76,170 [I] "_x000d_
 "2.202 - P1 - SVI1 - základ vodorovná část 1,2*(0,60+1,20)*(16,50+17,30) = 73,008 [M] "_x000d_
 "2.202 - P1 - SVI3 - stativ, základ svislá část 1,20*(0,90+2,20+1,00+1,00)*(16,50+17,30) = 206,856 [N] "_x000d_
 "2.203 - P2 - SVI1 - základ vodorovná část 1,20*(0,60+1,20)*(16,50+17,30) = 73,008 [O] "_x000d_
 "2.203 - P2 - SVI3 - stativ, základ svislá část 1,20*(0,90+2,20+1,00+1,00)*(16,50+17,30) = 206,856 [P] "_x000d_
 "2.204 - OP2 - SVI1 1,20*((0,70+1,40+1,40+0,70)*(16,80+17,30)+2,50+2,50) = 177,864 [J] "_x000d_
 "2.204 - OP2 - SVI2 1,2*((2,80+0,90+1,20)*(16,80+17,30)+0,30) = 200,868 [K] "_x000d_
 "2.204 - OP2 - SVI3 1,20*(1,75*(16,80+17,30)+1,30+1,30) = 74,730 [L] "_x000d_
 "2.205 - izolace křídla 1L - SVI1 - vodorovná část základu 1.20*(0,60+2,90)*9,47 = 39,774 [Q] "_x000d_
 "2.205 - izolace křídla 1L - SVI2 - rub křídla 1,20*(1,0+5,43+(0,90+4,93)*9,38+5,77*(0,50+0,77)) = 82,132 [S] "_x000d_
 "2.205 - izolace křídla 1L - SVI3 - svislé části základu, líc křídla 1,20*(1,00+1,00)*9,47+26,72 = 49,448 [R] "_x000d_
 "2.301; NK - SVI1 1,20*25,60*(16,80+15,90) = 1004,544 [D] "_x000d_
 "2.301; NK - SVI2 1,20*1,10*33,30 = 43,956 [E] "_x000d_
 "2.304; izolace říms, SVI3 - levá římsa 1,20*(40,70*0,50+1,30+0,40) = 26,460 [B] "_x000d_
 "2.304; izolace říms, SVI3 - pravá římsa 1,20*(25,60*0,50+2*0,70) = 17,040 [C] "_x000d_
 "2.206 - izolace křídla 2L - SVI1 - vodorovná část základu 1,20*(2,00+0,80)*4,61 = 15,490 [T] "_x000d_
 "2.206 - izolace křídla 2L - SVI3 - svislé části základu, líc křídla 1,20*((0,50+0,50)*4,61+2*3,30*0,50+10,20) = 21,732 [U] "_x000d_
 "2.206 - izolace křídla 2L - SVI2 - rub křídla 1,20*(4,61*(2,62+0,20)+0,50*(2,62+0,50)) = 17,472 [V] "_x000d_
 "Celkové množství = 2788,780 "_x000d_
 "Celkem "2788,78 = 2788,780 [Y]</t>
  </si>
  <si>
    <t>711509</t>
  </si>
  <si>
    <t>OCHRANA IZOLACE NA POVRCHU TEXTILIÍ</t>
  </si>
  <si>
    <t>"dle výkresů tvaru; 2.201-2.210 "_x000d_
 "ochrana izolace geotextilií min. 500 g/m2, dle SVI "_x000d_
 "2.201 - OP1 - SVI 2 1,2*((2,80+0,90+1,20)*(16,80+17,30)+2,50) = 203,508 [F] "_x000d_
 "2.201 - OP1 - SVI3 1,20*(1,75*(16,80+17,30)+1,30+2,50) = 76,170 [A] "_x000d_
 "2.202 - P1 - SVI3 - stativ, základ svislá část 1,20*(0,90+2,20+1,00+1,00)*(16,50+17,30) = 206,856 [N] "_x000d_
 "2.203 - P2 - SVI3 - stativ, základ svislá část 1,20*(0,90+2,20+1,00+1,00)*(16,50+17,30) = 206,856 [P] "_x000d_
 "2.204 - OP2 - SVI2 1,2*((2,80+0,90+1,20)*(16,80+17,30)+0,30) = 200,868 [K] "_x000d_
 "2.204 - OP2 - SVI3 1,20*(1,75*(16,80+17,30)+1,30+1,30) = 74,730 [L] "_x000d_
 "2.205 - izolace křídla 1L - SVI2 - rub křídla 1,20*(1,0+5,43+(0,90+4,93)*9,38+5,77*(0,50+0,77)) = 82,132 [S] "_x000d_
 "2.205 - izolace křídla 1L - SVI3 - svislé části základu, líc křídla 1,20*(1,00+1,00)*9,47+26,72 = 49,448 [R] "_x000d_
 "2.301; NK - SVI2 1,20*1,10*33,30 = 43,956 [E] "_x000d_
 "2.304; izolace říms, SVI3 - levá římsa 1,20*(40,70*0,50+1,30+0,40) = 26,460 [B] "_x000d_
 "2.304; izolace říms, SVI3 - pravá římsa 1,20*(25,60*0,50+2*0,70) = 17,040 [C] "_x000d_
 "2.206 - izolace křídla 2L - SVI3 - svislé části základu, líc křídla 1,20*((0,50+0,50)*4,61+2*3,30*0,50+10,20) = 21,732 [U] "_x000d_
 "2.206 - izolace křídla 2L - SVI2 - rub křídla 1,20*(4,61*(2,62+0,20)+0,50*(2,62+0,50)) = 17,472 [V] "_x000d_
 "Celkové množství = 1227,228 "_x000d_
 "Celkem "1227,228 = 1227,228 [Q]</t>
  </si>
  <si>
    <t>Položka zahrnuje:
- dodání předepsaného ochranného materiálu
- zřízení ochrany izolace
Položka nezahrnuje:
- x</t>
  </si>
  <si>
    <t>R71300</t>
  </si>
  <si>
    <t>OCHRANA IZOLACE BĚŽNÝCH KONSTR PEVNÁ STĚN Z EXTRUDOVANÉHO POLYSTYRÉNU TL 50MM</t>
  </si>
  <si>
    <t xml:space="preserve">"Dle technické zprávy, výkresových příloh projektové dokumentace. Dle výkazů materiálu projektu. Dle tabulky kubatur projektanta. "_x000d_
 "dle výkresů tvaru  2. "_x000d_
 "SVI2 - ochrana izolace - XPS tl. 50mm "_x000d_
 "2.201 - OP1 - SVI 2 1,2*((2,80+0,90+1,20)*(16,80+17,30)+2,50) = 203,508 [F] "_x000d_
 "2.204 - OP2 - SVI2 1,2*((2,80+0,90+1,20)*(16,80+17,30)+0,30) = 200,868 [K] "_x000d_
 "2.301; NK - SVI2 1,20*1,10*33,30 = 43,956 [E] "_x000d_
 "2.206 - izolace křídla 2L - SVI2 - rub křídla 1,20*(4,61*(2,62+0,20)+0,50*(2,62+0,50)) = 17,472 [V] "_x000d_
 "Celkové množství = 465,804 "_x000d_
 "Celkem "465,804 = 465,804 [I]</t>
  </si>
  <si>
    <t xml:space="preserve">- výrobní dokumentaci (včetně technologického předpisu) zpracovanou v souladu se zadávací dokumentací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další pásy nebo fólie a pod.)   
Pozn.: Položky nezahrnují ochranné vrstvy nebo konstrukce, které se zařazují do jiných stavebních dílů, např. cementové mazaniny, cihelné přizdívky, obetonování, asfaltové vrstvy a pod.   
- očištění a ošetření podkladu, zadávací dokumentace může zahrnout i případné vyspravení   
- zřízení izolace jako kompletního povlaku, případně komplet. soustavy nebo systému podle příslušného  technolog. předpisu, včet. adhézního nátěru,  speciální úpravy povrchu izolované konstrukce a případné expanzní vložky   
- zřízení izolace i jednotlivých vrstev po etapách, včetně pracovních spár a spojů   
- u izolace pod římsou je zahrnuta izolační vložka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zřízení  okapních,  rohových,  koutových,  lemujících a dilatačních  plechů  (včetně  případného připevnění), jsou-li požadovány a není-li pro ně stanovena samostatná položka   
- ochrana izolace do doby zřízení definitivní ochranné vrstvy nebo konstrukce   
- úprava, očištění a ošetření prostoru kolem izolace   
- provedení požadovaných zkoušek.                   Popisy prací zahrnují veškerý materiál, výrobky a polotovary, včetně mimostaveništní a vnitrostaveništní dopravy (rovněž přesuny), včetně naložení a složení, případně s uložením a potřebná lešení a podpěrné konstrukce.   
- měrná jednotka: m2                                 - způsob měření:  měří se m2 provedené izolace                              - hlavní materiál: extrudovaný polystyrén tl. 50mm</t>
  </si>
  <si>
    <t>Potrubí</t>
  </si>
  <si>
    <t>"dle příl. 2.403 "_x000d_
 "plná trubka DN200 drenážní 3,00+6,80+5,10+6,50 = 21,400 [B] "_x000d_
 "Celkové množství = 21,400 "_x000d_
 "Celkem "21,4 = 21,400 [D]</t>
  </si>
  <si>
    <t>875342</t>
  </si>
  <si>
    <t>POTRUBÍ DREN Z TRUB PLAST DN DO 200MM DĚROVANÝCH</t>
  </si>
  <si>
    <t>"dle TZ, příl. 2.403 "_x000d_
 "drenáž za rubem opěr DN200 20,00+20,20+19,00+15,30+3,80+5,50 = 83,800 [B] "_x000d_
 "Celkové množství = 83,800 "_x000d_
 "Celkem "83,8 = 83,800 [D]</t>
  </si>
  <si>
    <t>87615</t>
  </si>
  <si>
    <t>CHRÁNIČKY Z TRUB PLAST DN DO 50MM</t>
  </si>
  <si>
    <t>"dle příl. 2.301 "_x000d_
 "chránička DN50 2x, pravá strana NK - osvětlení 2*11,00 = 22,000 [B] "_x000d_
 "chránička DN50; pravá strana NK 12,00 = 12,000 [C] "_x000d_
 "Celkové množství = 34,000 "_x000d_
 "Celkem "34 = 34,000 [E]</t>
  </si>
  <si>
    <t>"dle příl. 2.403 "_x000d_
 "plastová šachta DN400 2+2 = 4,000 [B] "_x000d_
 "inspekční šachta na vsak boxech DN400 4 = 4,000 [C] "_x000d_
 "Celkové množství = 8,000 "_x000d_
 "Celkem "8 = 8,000 [E]</t>
  </si>
  <si>
    <t>90</t>
  </si>
  <si>
    <t>Ostatní konstrukce a práce</t>
  </si>
  <si>
    <t>9115C1</t>
  </si>
  <si>
    <t>SVODIDLO OCEL MOSTNÍ JEDNOSTR, ÚROVEŇ ZADRŽ H2 - DODÁVKA A MONTÁŽ</t>
  </si>
  <si>
    <t>"dle příl. 2.402 "_x000d_
 "svodidlo mostní, zádr. H2 36,00+36,00 = 72,000 [B] "_x000d_
 "Celkové množství = 72,000 "_x000d_
 "Celkem "72 = 72,000 [D]</t>
  </si>
  <si>
    <t>Položka zahrnuje:
- kompletní dodávku všech dílů certifikovaného ocelového svodidla s předepsanou povrchovou úpravou včetně spojovacích a dilatačních prvků 
- montáž a osazení svodidla, včetně kotvení dle zadávací dokumentace, t.j. kotevní desky, případné nivelační hmoty pod kotevní desky, kotvy a spojovací materiál, vrty a zálivku
- přechod na jiný typ svodidla nebo přes mostní závěr 
- ochranu proti bludným proudům a vývody pro jejich měření 
Položka nezahrnuje:
- odrazky nebo retroreflexní fólie
Způsob měření:
- vykazuje se délka svodidla v předepsané výšce, délka náběhů se nezapočítává</t>
  </si>
  <si>
    <t>91345</t>
  </si>
  <si>
    <t>NIVELAČNÍ ZNAČKY KOVOVÉ</t>
  </si>
  <si>
    <t>"dle TZ "_x000d_
 "nivelační značky na SS a NK 17+12 = 29,000 [A] "_x000d_
 "Celkové množství = 29,000 "_x000d_
 "Celkem "29 = 29,000 [D]</t>
  </si>
  <si>
    <t>Položka zahrnuje:
- dodání a osazení nivelační značky včetně nutných zemních prací
- vnitrostaveništní a mimostaveništní dopravu
Položka nezahrnuje:
- x</t>
  </si>
  <si>
    <t>914162</t>
  </si>
  <si>
    <t>DOPRAVNÍ ZNAČKY ZÁKLADNÍ VELIKOSTI HLINÍKOVÉ TŘ RA1 - MONTÁŽ S PŘEMÍSTĚNÍM</t>
  </si>
  <si>
    <t>"del TZ "_x000d_
 "zpětná montáž DZ 2 = 2,000 [A] "_x000d_
 "Celkové množství = 2,000 "_x000d_
 "Celkem "2 = 2,000 [D]</t>
  </si>
  <si>
    <t>Položka zahrnuje:
- dopravu demontované značky z dočasné skládky
- osazení a montáž značky na místě určeném projektem
- nutnou opravu poškozených částí
Položka nezahrnuje:
- dodávku značky</t>
  </si>
  <si>
    <t>914163</t>
  </si>
  <si>
    <t>DOPRAVNÍ ZNAČKY ZÁKLADNÍ VELIKOSTI HLINÍKOVÉ TŘ RA1 - DEMONTÁŽ</t>
  </si>
  <si>
    <t>"dle TZ "_x000d_
 "demontáž DZ ze stávajícího mostu 2 = 2,000 [A] "_x000d_
 "Celkové množství = 2,000 "_x000d_
 "Celkem "2 = 2,000 [D]</t>
  </si>
  <si>
    <t>Položka zahrnuje:
- odstranění, demontáž a odklizení materiálu s odvozem na předepsané místo
Položka nezahrnuje:
- x</t>
  </si>
  <si>
    <t>917223</t>
  </si>
  <si>
    <t>SILNIČNÍ A CHODNÍKOVÉ OBRUBY Z BETONOVÝCH OBRUBNÍKŮ ŠÍŘ 100MM</t>
  </si>
  <si>
    <t>"dle půdorysu, příl. 2.502 "_x000d_
 "obruby 100/250 podél dlažby u křídel (8,50+13,00)*1,20 = 25,800 [B] "_x000d_
 "Celkové množství = 25,800 "_x000d_
 "Celkem "25,8 = 25,800 [D]</t>
  </si>
  <si>
    <t>Položka zahrnuje:
- dodání a pokládku betonových obrubníků o rozměrech předepsaných zadávací dokumentací
- betonové lože i boční betonovou opěrku
Položka nezahrnuje:
- x</t>
  </si>
  <si>
    <t>9352A2</t>
  </si>
  <si>
    <t>PŘÍKOPOVÉ ŽLABY Z BETON TVÁRNIC ŠÍŘ DO 300MM DO BETONU TL 100MM</t>
  </si>
  <si>
    <t>"dle příl. 2.502 "_x000d_
 "odvodňovací žlab š. 300mm podél zdi 12,00 = 12,000 [B] "_x000d_
 "Celkové množství = 12,000 "_x000d_
 "Celkem "12 = 12,000 [D]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</si>
  <si>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</si>
  <si>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93650</t>
  </si>
  <si>
    <t>DROBNÉ DOPLŇK KONSTR KOVOVÉ</t>
  </si>
  <si>
    <t>"dle příl. 2.301 "_x000d_
 "trubka 35*18 = 630,000 [B] "_x000d_
 "Celkové množství = 630,000 "_x000d_
 "Celkem "630 = 630,000 [D]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</si>
  <si>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montážní dokumentace včetně technologického předpisu montáže
- výplň, těsnění a tmelení spar a spojů
- čištění konstrukce a odstranění všech vrubů (vrypy, otlačeniny a pod.)
- veškeré druhy opracování povrchů, včetně úprav pod nátěry a pod izolaci
- veškeré druhy dílenských základů a základních nátěrů a povlaků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ošetření kotevní oblasti proti vzniku trhlin, vlivu povětrnosti a pod.
- osazení nivelačních značek, včetně jejich zaměření, označení znakem výrobce a vyznačení letopočtu
- veškeré druhy protikorozní ochrany a nátěry konstrukcí (pokud je předepsáno v dokumentaci pro zadání stavby)
- žárové zinkování ponorem nebo žárové stříkání (metalizace) kovem (pokud je předepsáno v dokumentaci pro zadání stavby)
- zvláštní spojovací prostředky, rozebíratelnost konstrukce (pokud je předepsáno v dokumentaci pro zadání stavby)
- osazení měřících zařízení a úpravy pro ně (pokud je předepsáno v dokumentaci pro zadání stavby)
- ochranná opatření před účinky bludných proudů (pokud je předepsáno v dokumentaci pro zadání stavby)
- ochranu před přepětím (pokud je předepsáno v dokumentaci pro zadání stavby)
Položka nezahrnuje:
- x</t>
  </si>
  <si>
    <t>936501</t>
  </si>
  <si>
    <t>DROBNÉ DOPLŇK KONSTR KOVOVÉ NEREZ</t>
  </si>
  <si>
    <t>kg</t>
  </si>
  <si>
    <t>"Dle technické zprávy, výkresových příloh - 2.201-2.210; 2.304 "_x000d_
 "nerez pásek kotvení izolace 1,50 kg/m; 2*2*(17,30+16,80+16,50+17,30)*1,5+(40,70+25,60)*1,5 = 506,850 [A] "_x000d_
 "měřící body BP (1,30 kg/ks) - křídlo, OP1; OP2, P1; P2 (2+4+4+4+4)*1,30 = 23,400 [B] "_x000d_
 "dle příl. 2.301 "_x000d_
 "měřící body BP (1,30 kg/ks) - NK 16*1,30 = 20,800 [D] "_x000d_
 "Celkové množství = 551,050 "_x000d_
 "Celkem "551,05 = 551,050 [G]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</si>
  <si>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
Položka nezahrnuje:
- x</t>
  </si>
  <si>
    <t>R1_03200</t>
  </si>
  <si>
    <t>PRÁCE , DODÁVKY A ČINNOSTI VYPLÝVAJÍCÍ Z ČÁSTI DOKUMENTACE B.8</t>
  </si>
  <si>
    <t>"1 = 1,000 [A] "_x000d_
 "`Celkové množství `1.000000 = 1,000 [B] "_x000d_
 "Celkem "1 = 1,000 [C]</t>
  </si>
  <si>
    <t xml:space="preserve">Poznámka k položce:   
Položka zahrnuje veškeré činnosti nezbytné k zajištění dodávek a prací vyplývajících v ZOV  nutných k bezvadnému provedení díla a její kolaudace (pokud není uvedeno samostatně v jednotlivých SP SO/PS) . Položka zahrnuje  všechny náklady na nezbytné práce všech doprav a pomocného materiálu nutných pro dané činnosti.</t>
  </si>
  <si>
    <t>R936001</t>
  </si>
  <si>
    <t>LETOPOČET VÝSTAVBY - VLYS DO BETONU</t>
  </si>
  <si>
    <t>"letopočet výstavby; dle výkresu tvaru, TZ 1 = 1,000 "_x000d_
 "Celkové množství = 1,000 "_x000d_
 "Celkem "1 = 1,000 [C]</t>
  </si>
  <si>
    <t>Dodávka formy, osazení do bednění, ošetření separačním prostředkem, odbednění, začištění, příp. vyspravení sanační maltou</t>
  </si>
  <si>
    <t>R93629</t>
  </si>
  <si>
    <t>VSAKOVACÍ BOX PŘES 4000 L DO 5500 L</t>
  </si>
  <si>
    <t>KS</t>
  </si>
  <si>
    <t>"dle příl. 2.403 "_x000d_
 "vsakovací boxy 2,40x1,2x1,90m vč. podsypu, obalení geotextilií 4 = 4,000 [B] "_x000d_
 "Celkové množství = 4,000 "_x000d_
 "Celkem "4 = 4,000 [D]</t>
  </si>
  <si>
    <t>Položka zahrnuje:
- zhotovení vsakovací jímky dle VL4
- zemní práce; podkl. vrstvy
- opevnění jímky; obalení geotextilií, syntetikem
- výplň jímky
- obetonování potrubí
- veškerou vnitrostaveništní i mimo staveništní dopravu
Položka nezahrnuje:
- x</t>
  </si>
  <si>
    <t>Bourání a demontáže</t>
  </si>
  <si>
    <t>96612A</t>
  </si>
  <si>
    <t>BOURÁNÍ KONSTRUKCÍ Z KAMENE NA SUCHO - BEZ DOPRAVY</t>
  </si>
  <si>
    <t>"dle příl. 2.101 "_x000d_
 "suť z kamení a zeminy 1100,00/2,50 = 440,000 [B] "_x000d_
 "Celkové množství = 440,000 "_x000d_
 "Celkem "440 = 440,000 [D]</t>
  </si>
  <si>
    <t>Položka zahrnuje:
- rozbourání konstrukce bez ohledu na použitou technologii
- veškeré pomocné konstrukce (lešení a pod.)
- veškerou manipulaci s vybouranou sutí a hmotami, kromě vodorovné dopravy, včetně uložení na skládku
- veškeré další práce plynoucí z technologického předpisu a z platných předpisů
Položka nezahrnuje:
- vodorovnou dopravu
- poplatek za skládku, který se vykazuje v položce 0141** (s výjimkou malého množství bouraného materiálu, kde je možné poplatek zahrnout do jednotkové ceny bourání – tento fakt musí být uveden v doplňujícím textu k položce)</t>
  </si>
  <si>
    <t>96615A</t>
  </si>
  <si>
    <t>BOURÁNÍ KONSTRUKCÍ Z PROSTÉHO BETONU - BEZ DOPRAVY</t>
  </si>
  <si>
    <t>"Dle technické zprávy, dle příl. 2.101 "_x000d_
 "demolice kcí z prostého betonu (2366,00+500,00)/2,20 = 1302,727 "_x000d_
 "Celkové množství = 1302,727 "_x000d_
 "Celkem "1302,727 = 1302,727 [D]</t>
  </si>
  <si>
    <t>96616A</t>
  </si>
  <si>
    <t>BOURÁNÍ KONSTRUKCÍ ZE ŽELEZOBETONU - BEZ DOPRAVY</t>
  </si>
  <si>
    <t>"Dle technické zprávy, příl. 2.101 "_x000d_
 "demolice ŽB kcí; 1470,00/2,40 = 612,500 "_x000d_
 "Celkové množství = 612,500 "_x000d_
 "Celkem "612,5 = 612,500 [D]</t>
  </si>
  <si>
    <t>96618</t>
  </si>
  <si>
    <t>BOURÁNÍ KONSTRUKCÍ KOVOVÝCH</t>
  </si>
  <si>
    <t>"Dle technické zprávy, dle př 2.101 "_x000d_
 "demolice OK, kovových konstrukcí - železný šrot 250,00 = 250,000 [A] "_x000d_
 "Celkové množství = 250,000 "_x000d_
 "Celkem "250 = 250,000 [D]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</si>
  <si>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</si>
  <si>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</si>
  <si>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</si>
  <si>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"dle příl. 2.101 "_x000d_
 "živičné lepenky, asf. stavevní nátěry (9,00+1,00)/0,0043 = 2325,581 "_x000d_
 "Celkové množství = 2325,581 "_x000d_
 "Celkem "2325,581 = 2325,581 [D]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</si>
  <si>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</si>
  <si>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"1: dle pol. 17120 2995,555*1,90 = 5691,555 "_x000d_
 "odpočet zpětně užíté zeminy, dle pol. 17110 -540,00*1,90 = -1026,000 [A] "_x000d_
 "Celkové množství = 4665,555 "_x000d_
 "Celkem "4665,555 = 4665,555 [D]</t>
  </si>
  <si>
    <t xml:space="preserve">1. Položka obsahuje:      
 - veškeré poplatky provozovateli skládky, recyklační linky nebo jiného zařízení na zpracování nebo likvidaci odpadů související s převzetím, uložením, zpracováním nebo likvidací odpadu      
 - náklady spojené s dopravou z místa stavby na místo převzetí provozovatelem skládky, recyklační linky nebo jiného zařízení na zpracování nebo likvidaci odpadů    - náklady spojené s vyložením a manipulací s materiálem v místě skládky       
 - náklady spojené s naložením a manipulací materiálem   
2. Způsob měření:      
Tunou se rozumí hmotnost odpadu vytříděného v souladu se zákonem č. 185/2001 Sb., o nakládání s odpady, v platném znění.</t>
  </si>
  <si>
    <t>NEOCEŇOVAT - POPLATKY ZA LIKVIDACI ODPADŮ NEKONTAMINOVANÝCH - 17 01 01 BETON Z DEMOLIC OBJEKTŮ, ZÁKLADŮ TV APOD. VČ. DOPRAVY NA SKLÁDKU A MANIPULACE (PROSTÝ A ARMOVANÝ BETON)</t>
  </si>
  <si>
    <t>POPLATKY ZA LIKVIDACI ODPADŮ NEKONTAMINOVANÝCH - 17 01 01 BETON Z DEMOLIC OBJEKTŮ, ZÁKLADŮ TV APOD. VČ. DOPRAVY NA SKLÁDKU A MANIPULACE (PROSTÝ A ARMOVANÝ BETON)</t>
  </si>
  <si>
    <t>"1: dle pol. 96615A; 1302,7271*2,20 = 2866,000 "_x000d_
 "2: dle pol. 96616A; 612,50*2,40 = 1470,000 [A] "_x000d_
 "Celkové množství = 4336,000 "_x000d_
 "Celkem "4336 = 4336,000 [D]</t>
  </si>
  <si>
    <t>R015420</t>
  </si>
  <si>
    <t>933</t>
  </si>
  <si>
    <t>NEOCEŇOVAT - POPLATKY ZA LIKVIDACI ODPADŮ NEKONTAMINOVANÝCH - 17 06 04 ZBYTKY IZOLAČNÍCH MATERIÁLŮ VČ. DOPRAVY NA SKLÁDKU A MANIPULACE</t>
  </si>
  <si>
    <t>Evidenční položka</t>
  </si>
  <si>
    <t>"dle př. 2.101; živ. lepenky, asf. nátěry 9,00+1,00 = 10,000 "_x000d_
 "Celkové množství = 10,000 "_x000d_
 "Celkem "10 = 10,000 [C]</t>
  </si>
  <si>
    <t>SO 15-20-08.2</t>
  </si>
  <si>
    <t>11512</t>
  </si>
  <si>
    <t>ČERPÁNÍ VODY DO 1000 L/MIN</t>
  </si>
  <si>
    <t>"``dle TZ -předpoklad`` "_x000d_
 "60 = 60,000 [A] "_x000d_
 "Celkem "60 = 60,000 [C]</t>
  </si>
  <si>
    <t>Položka zahrnuje:
- čerpání vody na povrchu
- potrubí 
- pohotovost záložní čerpací soupravy
- zřízení čerpací jímky
- následná demontáž a likvidace těchto zařízení
Položka nezahrnuje:
- x</t>
  </si>
  <si>
    <t xml:space="preserve">"``viz projektová dokumentace, TZ a výkaz projektanta`` "_x000d_
 "``příl. 2.101 - výkopy - plocha x střední  hloubka`` "_x000d_
 "``základ Sokolská - měřeno digitálně `` "_x000d_
 "5.78*5.52*3.75 = 119,646 [A] "_x000d_
 "``základ Hlučínská - měřeno digitálně `` "_x000d_
 "(4.4*4.66)*2.9 = 59,462 [B] "_x000d_
 "`Mezisoučet: `A+B = 179,108 [C] "_x000d_
 "``odpočet bouraných konstrukcí - podzemní části základu`` "_x000d_
 "-6.12+0.45*3.0 = -4,770 [D] "_x000d_
 "`Celkem: `A+B+D = 174,338 [E] "_x000d_
 "Celkem "174,338 = 174,338 [K]</t>
  </si>
  <si>
    <t xml:space="preserve">"``viz projektová dokumentace, TZ a výkaz projektanta`` "_x000d_
 "``příl. 2,003, 2.004  -nový stav - půdorys a příčné řezy`` "_x000d_
 "``příl. 2.101 - výkopy a pažení` "_x000d_
 "``hutněný zásyp`` "_x000d_
 "``Výkopy dle pol. 13173`` "_x000d_
 "174.338 = 174,338 [A] "_x000d_
 "``přípočet bouraných konstrukcí`` "_x000d_
 "6.12-0.45*3.0 = 4,770 [B] "_x000d_
 "`Mezisoučet: `A+B = 179,108 [C] "_x000d_
 "``odpočet základů dle pol. 272325`` "_x000d_
 "-26.806 = -26,806 [D] "_x000d_
 "``odpočet podkladních konstrukcí `` "_x000d_
 "``dle pol. 451312` ` "_x000d_
 "-1.732 = -1,732 [E] "_x000d_
 "``dle pol. 451314`` "_x000d_
 "-0.718 = -0,718 [F] "_x000d_
 "``dle pol. 45157`` "_x000d_
 "-0.62 = -0,620 [G] "_x000d_
 "``dle pol. 465512``` "_x000d_
 "-0.958 = -0,958 [H] "_x000d_
 "`Mezisoučet: `D+E+F+G+H = -30,834 [I] "_x000d_
 "`Celkem: `A+B+D+E+F+G+H = 148,274 [J] "_x000d_
 "Celkem "148,274 = 148,274 [W]</t>
  </si>
  <si>
    <t>18222A</t>
  </si>
  <si>
    <t>ROZPROSTŘENÍ NAKUPOVANÉ ORNICE VE SVAHU V TL. DO 0,15M</t>
  </si>
  <si>
    <t xml:space="preserve">"``viz projektová dokumentace, TZ a výkaz projektanta`` "_x000d_
 "``příl. 2,003, 2.004  -nový stav - půdorys a příčné řezy`` "_x000d_
 "``ohumusování a zatravění `` "_x000d_
 "62.7 = 62,700 [A] "_x000d_
 "`Celkem: `A = 62,700 [B] "_x000d_
 "Celkem "62,7 = 62,700 [F]</t>
  </si>
  <si>
    <t>18242</t>
  </si>
  <si>
    <t>ZALOŽENÍ TRÁVNÍKU HYDROOSEVEM NA ORNICI</t>
  </si>
  <si>
    <t xml:space="preserve">"``viz projektová dokumentace, TZ a výkaz projektanta`` "_x000d_
 "``příl. 2,003, 2.004  -nový stav - půdorys a příčné řezy`` "_x000d_
 "``ohumusování a zatravění `` "_x000d_
 "``plocha měřena digitálně, koef. 1,14`` "_x000d_
 "``základ Sokolská - měřeno digitálně `` "_x000d_
 "30.0*1.14 = 34,200 [A] "_x000d_
 "``základ Hlučínská - měřeno digitálně `` "_x000d_
 "25.0*1.14 = 28,500 [B] "_x000d_
 "`Celkem: `A+B = 62,700 [C] "_x000d_
 "Celkem "62,7 = 62,700 [J]</t>
  </si>
  <si>
    <t>Položka zahrnuje:
- dodání předepsané travní směsi, hydroosev na ornici, zalévání, první pokosení, to vše bez ohledu na sklon terénu
Položka nezahrnuje:
- x</t>
  </si>
  <si>
    <t xml:space="preserve">"``viz projektová dokumentace, TZ a výkaz projektanta`` "_x000d_
 "``příl. 2,003, 2.004  -nový stav - půdorys a příčné řezy`` "_x000d_
 "``ohumusování a zatravění `` "_x000d_
 "62.7 = 62,700 [A] "_x000d_
 "Celkem "62,7 = 62,700 [E]</t>
  </si>
  <si>
    <t>18600</t>
  </si>
  <si>
    <t>ZALÉVÁNÍ VODOU</t>
  </si>
  <si>
    <t>"``viz projektová dokumentace, TZ a výkaz projektanta`` "_x000d_
 "``zalití 10l/m2`` "_x000d_
 "62.7*0.01 = 0,627 [A] "_x000d_
 "Celkem "0,627 = 0,627 [D]</t>
  </si>
  <si>
    <t>Položka zahrnuje
- veškerý materiál, výrobky a polotovary, včetně mimostaveništní a vnitrostaveništní dopravy (rovněž přesuny), včetně naložení a složení, případně s uložením
Položka nezahrnuje:
- x</t>
  </si>
  <si>
    <t>R02911</t>
  </si>
  <si>
    <t>OSTATNÍ POŽADAVKY - ZEMĚMĚŘICKÉ ZAMĚŘENÍ</t>
  </si>
  <si>
    <t>"``dle TZ -vytýčení objektu a sítí`` "_x000d_
 "1 = 1,000 [A] "_x000d_
 "Celkem "1 = 1,000 [C]</t>
  </si>
  <si>
    <t>"``výrobní dokumentace NK`` "_x000d_
 "``technologický předpis pilot, pažení`` "_x000d_
 "`apod` "_x000d_
 "1 = 1,000 [A] "_x000d_
 "`Celkem: `A = 1,000 [B] "_x000d_
 "Celkem "1 = 1,000 [F]</t>
  </si>
  <si>
    <t>R02950</t>
  </si>
  <si>
    <t>OSTATNÍ POŽADAVKY - POSUDKY, KONTROLY, REVIZNÍ ZPRÁVY</t>
  </si>
  <si>
    <t>"``kontrolní prohlídka technicko - bezpečnostní`` "_x000d_
 "1 = 1,000 [A] "_x000d_
 "`Celkem: `A = 1,000 [B] "_x000d_
 "Celkem "1 = 1,000 [D]</t>
  </si>
  <si>
    <t>"``dle TZ -předpoklad`` "_x000d_
 "1 = 1,000 [A] "_x000d_
 "Celkem "1 = 1,000 [C]</t>
  </si>
  <si>
    <t>Položka zahrnuje:
- hydrogeologický posudek vč. navržení opatření pro snižování HPV
- odvod do recipientu nebo kanalizace
- vrty nebo studny
- čerpání vody na povrchu zahrnuje i potrubí, pohotovost záložní čerpací soupravy a zřízení čerpací jímky
- napojení NN vč. měření a poplatku za spotřebu
- poplatek za vypouštění
- způsob měření a kvality vody
- vyústní objekty
- následná demontáž a likvidace těchto zařízení 
- další pomocné konstrukce a práce</t>
  </si>
  <si>
    <t>"``viz projektová dokumentace, TZ a výkaz projektanta`` "_x000d_
 "``příl. 2.101 - výkopy ``` "_x000d_
 "`včetně odstranění` "_x000d_
 "``Výkaz oceli pažení Sokolská`` "_x000d_
 "24.11 = 24,110 [A] "_x000d_
 "``výkaz oceli pažení Hlučínská`` "_x000d_
 "9.54 = 9,540 [B] "_x000d_
 "`Celkem: `A+B = 33,650 [C] "_x000d_
 "Celkem "33,65 = 33,650 [I]</t>
  </si>
  <si>
    <t>"``viz projektová dokumentace, TZ a výkaz projektanta`` "_x000d_
 "``příl. 2.101 - výkopy `` "_x000d_
 "``základ Sokolská -výdřeva 100/100`` "_x000d_
 "2*(5.78+5.52)*6.1 = 137,860 [A] "_x000d_
 "``základ Hlučínská - výdřeva 100/100`` "_x000d_
 "2*(4.4+4.66)*3.8 = 68,856 [B] "_x000d_
 "`Celkem: `A+B = 206,716 [C] "_x000d_
 "Celkem "206,716 = 206,716 [H]</t>
  </si>
  <si>
    <t>227841</t>
  </si>
  <si>
    <t>MIKROPILOTY KOMPLET D DO 200MM NA POVRCHU</t>
  </si>
  <si>
    <t>"``viz projektová dokumentace, TZ a výkaz projektanta`` "_x000d_
 "``příl. 2.201 - Tvar a vytýčení základu` "_x000d_
 "``2x4ks mikropilot délka 5,4m, délka kořene 5 m`` "_x000d_
 "``vč. 4xP 20x200-200+4xTr.prům121/16-5400 pro jeden základ`` "_x000d_
 "``základ Hlučínská`` "_x000d_
 "4*5.4 = 21,600 [A] "_x000d_
 "``základ Sokolská`` "_x000d_
 "4*5.4 = 21,600 [B] "_x000d_
 "`Celkem: `A+B = 43,200 [C] "_x000d_
 "Celkem "43,2 = 43,200 [J]</t>
  </si>
  <si>
    <t>Položka zahrnuje:
- kompletní práce, které jsou nutné pro předepsanou funkci mikropilot
- dodání trubek a injekčních hmot, osazení a zainjektování trubek
- včetně pomocných konstrukcí (lešení, montážní plošiny a pod.)
Položka nezahrnuje:
- vrty (uvedou se v položce 261 nebo 266).
Způsob měření:
- pod pojmem DN mikropilot se rozumí DN dříku</t>
  </si>
  <si>
    <t>26194</t>
  </si>
  <si>
    <t>VRTY PRO KOTV, INJEKT, MIKROPIL NA POVR TŘ V A VI D DO 200MM</t>
  </si>
  <si>
    <t>"``viz projektová dokumentace, TZ a výkaz projektanta`` "_x000d_
 "``příl. 2.201 - Tvar a vytýčení základu` "_x000d_
 "``2x4ks mikropilot délka 5,4m, délka kořene 5 m`` "_x000d_
 "``základ Hlučínská`` "_x000d_
 "4*5.0 = 20,000 [A] "_x000d_
 "``základ Sokolská`` "_x000d_
 "4*5.0 = 20,000 [B] "_x000d_
 "``hluché vrtání`` "_x000d_
 "4*2.2+4*2.1 = 17,200 [C] "_x000d_
 "`Celkem: `A+B+C = 57,200 [D] "_x000d_
 "Celkem "57,2 = 57,200 [K]</t>
  </si>
  <si>
    <t>"``viz projektová dokumentace, TZ a výkaz projektanta`` "_x000d_
 "``příl. 2.201 - Tvar a vytýčení základu` "_x000d_
 "``základ Hlučínská`` "_x000d_
 "2.0*2.123*2.0-0.428*0.16*2.0 = 8,355 [A] "_x000d_
 "``základ Sokolská`` "_x000d_
 "2.966*3.0*2.115-0.872*0.211*2.0 = 18,451 [B] "_x000d_
 "`Celkem: `A+B = 26,806 [C] "_x000d_
 "Celkem "26,806 = 26,806 [H]</t>
  </si>
  <si>
    <t>272365</t>
  </si>
  <si>
    <t>VÝZTUŽ ZÁKLADŮ Z OCELI 10505, B500B</t>
  </si>
  <si>
    <t>"``viz projektová dokumentace, TZ a výkaz projektanta`` "_x000d_
 "``příl. 2.211 - Výztuž základu` "_x000d_
 "``Tabulka výztuže Hlučínská`` "_x000d_
 "1108.6/1000 = 1,109 [A] "_x000d_
 "``Tabulka výztuže Sokolská, vč. zídky`` "_x000d_
 "3237.1/1000 = 3,237 [B] "_x000d_
 "`Celkem: `A+B = 4,346 [C] "_x000d_
 "Celkem "4,346 = 4,346 [H]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</si>
  <si>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</si>
  <si>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28997</t>
  </si>
  <si>
    <t>OPLÁŠTĚNÍ (ZPEVNĚNÍ) Z GEOTEXTILIE A GEOMŘÍŽOVIN</t>
  </si>
  <si>
    <t xml:space="preserve">"``viz projektová dokumentace, TZ a výkaz projektanta`` "_x000d_
 "``příl. 2,002, 2.003  -nový stav - půdorys a příčné řezy`` "_x000d_
 "``při ohumusování a zatravění `` "_x000d_
 "62.7 = 62,700 [A] "_x000d_
 "`Celkem: `A = 62,700 [B] "_x000d_
 "Celkem "62,7 = 62,700 [F]</t>
  </si>
  <si>
    <t>Položka zahrnuje:
- dodávku předepsané geotextilie nebo geomřížoviny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</si>
  <si>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327325</t>
  </si>
  <si>
    <t>ZDI OPĚRNÉ, ZÁRUBNÍ, NÁBŘEŽNÍ ZE ŽELEZOVÉHO BETONU DO C30/37 (B37)</t>
  </si>
  <si>
    <t>"``viz projektová dokumentace, TZ a výkaz projektanta`` "_x000d_
 "``příl. 2.201 - Tvar a vytýčení základu` "_x000d_
 "``základ Sokolská - ŽB zídka`` "_x000d_
 "``výztuž zídky je součástí položky výztuže základu`` "_x000d_
 "3.0*0.5*1.865 = 2,798 [A] "_x000d_
 "2*3.25*0.5 = 3,250 [B] "_x000d_
 "`Celkem: `A+B = 6,048 [C] "_x000d_
 "Celkem "6,048 = 6,048 [H]</t>
  </si>
  <si>
    <t>R382901</t>
  </si>
  <si>
    <t>KOMPL KONSTR PROTINÁRAZOVÉ ZÁBRANY Z KOVU - D+M KOMPLET VČ. POVRCHOVÉ ÚPRAVY, PKO A KOTVENÍ</t>
  </si>
  <si>
    <t>"``viz projektová dokumentace, TZ a výkaz projektanta`` "_x000d_
 "``dle přílohy 2.301 - Výkres tvaru NK + výkaz`` "_x000d_
 "``2ks zábrany vč. povrchové protikorozní úpravy`` "_x000d_
 "2.836 = 2,836 [A] "_x000d_
 "`Celkem: `A = 2,836 [B] "_x000d_
 "Celkem "2,836 = 2,836 [F]</t>
  </si>
  <si>
    <t xml:space="preserve">Položka zahrnuje:
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</t>
  </si>
  <si>
    <t xml:space="preserve">"``viz projektová dokumentace, TZ a výkaz projektanta`` "_x000d_
 "``příl. 2.201 - Tvar a vytýčení základu` "_x000d_
 "``podkladní beton C12/15  tl. 100 mm`` "_x000d_
 "``základ Hlučínská`` "_x000d_
 "2.4*2.4*0.1 = 0,576 [A] "_x000d_
 "``základ Sokolská`` "_x000d_
 "3.4*3.4*0.1 = 1,156 [B] "_x000d_
 "`Celkem: `A+B = 1,732 [C] "_x000d_
 "Celkem "1,732 = 1,732 [I]</t>
  </si>
  <si>
    <t xml:space="preserve">"``viz projektová dokumentace, TZ a výkaz projektanta`` "_x000d_
 "``příl. 2,003, 2.004  -nový stav - půdorys a příčné řezy`` "_x000d_
 "``základ Sokolská `` "_x000d_
 "`` pod kamenné odláždění nad ŽB zídkou, tl. 150 mm`` "_x000d_
 "``plocha měřena digitálně, koef. 1,14`` "_x000d_
 "4.2*1.14*0.15 = 0,718 [A] "_x000d_
 "`Celkem: `A = 0,718 [B] "_x000d_
 "Celkem "0,718 = 0,718 [H]</t>
  </si>
  <si>
    <t>451315</t>
  </si>
  <si>
    <t>PODKLADNÍ A VÝPLŇOVÉ VRSTVY Z PROSTÉHO BETONU C30/37</t>
  </si>
  <si>
    <t xml:space="preserve">"``viz projektová dokumentace, TZ a výkaz projektanta`` "_x000d_
 "``příl. 2,003, 2.004  -nový stav - půdorys a příčné řezy`` "_x000d_
 "``základ Sokolská `` "_x000d_
 "``podbetonávka zdi`` "_x000d_
 "3.0 = 3,000 [A] "_x000d_
 "`Celkem: `A = 3,000 [B] "_x000d_
 "Celkem "3 = 3,000 [G]</t>
  </si>
  <si>
    <t xml:space="preserve">"``viz projektová dokumentace, TZ a výkaz projektanta`` "_x000d_
 "``příl. 2.201 - Tvar a vytýčení základu` "_x000d_
 "``základ Hlučínská`` "_x000d_
 "``příl. 2,003, 2.004  -nový stav - půdorys a řezy`` "_x000d_
 "``prefa krabicový díl pro trakční stožáry - pro zajištění svahu 1,5/3,0m - ŠP podsyp tl. 100 mm `` "_x000d_
 "6.2*1*0.1 = 0,620 [A] "_x000d_
 "`Celkem: `A = 0,620 [B] "_x000d_
 "Celkem "0,62 = 0,620 [H]</t>
  </si>
  <si>
    <t xml:space="preserve">"``viz projektová dokumentace, TZ a výkaz projektanta`` "_x000d_
 "``příl. 2,003, 2.007  -nový stav - půdorys a příčné řezy`` "_x000d_
 "``základ Sokolská `` "_x000d_
 "`` kamenné odláždění nad ŽB zídkou, tl. 200 mm`` "_x000d_
 "``plocha měřena digitálně, koef. 1,14`` "_x000d_
 "`vč. vyspárování` "_x000d_
 "4.2*1.14*0.2 = 0,958 [A] "_x000d_
 "`Celkem: `A = 0,958 [B] "_x000d_
 "Celkem "0,958 = 0,958 [I]</t>
  </si>
  <si>
    <t>"``viz projektová dokumentace, TZ a výkaz projektanta`` "_x000d_
 "``SVI proti stékajícíí vodě z natavovaných pásů s měkkou ochranou XPS tl. 50 mm a geotextilíí 500g/m2`` "_x000d_
 "``příl. 2.201 - Tvar a vytýčení základu`` "_x000d_
 "``základ Hlučínská`` "_x000d_
 "4*2.0*2.123+0.428*2.0 = 17,840 [A] "_x000d_
 "`Mezisoučet: `A = 17,840 [B] "_x000d_
 "``základ Sokolská`` "_x000d_
 "4*3.0*2.115+0.872*2.0 = 27,124 [C] "_x000d_
 "1.865*3.0+2*4.15 = 13,895 [D] "_x000d_
 "`Mezisoučet: `C+D = 41,019 [E] "_x000d_
 "`Celkem: `A+C+D = 58,859 [F] "_x000d_
 "Celkem "58,859 = 58,859 [L]</t>
  </si>
  <si>
    <t>"``viz projektová dokumentace, TZ a výkaz projektanta`` "_x000d_
 "``SVI proti stékajícíí vodě z natavovaných pásů s měkkou ochranou XPS tl. 50 mm a geotextilíí 500g/m2`` "_x000d_
 "``vč. ukončení dle detailu - nerez pásek+ tmel`` "_x000d_
 "``příl. 2.201 - Tvar a vytýčení základu`` "_x000d_
 "`SVI proti stékající vodě` "_x000d_
 "``základ Hlučínská`` "_x000d_
 "4*2.0*2.123+0.428*2.0 = 17,840 [A] "_x000d_
 "``základ Sokolská`` "_x000d_
 "4*3.0*2.115+0.872*2.0 = 27,124 [B] "_x000d_
 "1.865*3.0+2*4.15 = 13,895 [C] "_x000d_
 "`Mezisoučet: `A+B+C = 58,859 [D] "_x000d_
 "`Celkem: `A+B+C = 58,859 [E] "_x000d_
 "Celkem "58,859 = 58,859 [M]</t>
  </si>
  <si>
    <t>71150</t>
  </si>
  <si>
    <t>OCHRANA IZOLACE NA POVRCHU</t>
  </si>
  <si>
    <t>"``viz projektová dokumentace, TZ a výkaz projektanta`` "_x000d_
 "``SVI proti stékajícíí vodě z natavovaných pásů s měkkou ochranou XPS tl. 50 mm a geotextilíí 500g/m2`` "_x000d_
 "``příl. 2.201 - Tvar a vytýčení základu`` "_x000d_
 "`XPS` "_x000d_
 "58.859 = 58,859 [A] "_x000d_
 "`Celkem: `A = 58,859 [B] "_x000d_
 "Celkem "58,859 = 58,859 [G]</t>
  </si>
  <si>
    <t>741</t>
  </si>
  <si>
    <t>74A440</t>
  </si>
  <si>
    <t>ZAJIŠTĚNÍ SVAHU U ZÁKLADU PREFABRIKÁTEM</t>
  </si>
  <si>
    <t xml:space="preserve">"``viz projektová dokumentace, TZ a výkaz projektanta`` "_x000d_
 "``základ Hlučínská`` "_x000d_
 "``příl. 2.003, 2.004 a 2.006  -nový stav - půdorys a řezy`` "_x000d_
 "``prefa krabicový díl pro trakční stožáry - pro zajištění svahu 1,5/3,0m `` "_x000d_
 "1 = 1,000 [A] "_x000d_
 "`Celkem: `A = 1,000 [B] "_x000d_
 "Celkem "1 = 1,000 [G]</t>
  </si>
  <si>
    <t>1. Položka obsahuje: montáž a materiál 
 – odtěžení zeminy a stabilizaci terénu, dopravné a uložení prefabrikátu včetně stabilizace, zásyp včetně zhutnění nebo betonáž včetně pažení a bednění 
2. Položka neobsahuje:
 X
3. Způsob měření:
Udává se počet kusů kompletní konstrukce nebo práce.</t>
  </si>
  <si>
    <t>R742Z24</t>
  </si>
  <si>
    <t>DEMONTÁŽ KABELOVÉHO VEDENÍ</t>
  </si>
  <si>
    <t>"``viz projektová dokumentace, TZ a výkaz projektanta`` "_x000d_
 "``zrušení nefunkčního vedení - demontáž vzdušného kabelu`` "_x000d_
 "60. = 0 [A] "_x000d_
 "`Celkem: `A = 0,000 [B] "_x000d_
 "Celkem "60 = 60,000 [E]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</si>
  <si>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</si>
  <si>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9112A1</t>
  </si>
  <si>
    <t>ZÁBRADLÍ MOSTNÍ S VODOR MADLY - DODÁVKA A MONTÁŽ</t>
  </si>
  <si>
    <t xml:space="preserve">"``viz projektová dokumentace, TZ a výkaz projektanta`` "_x000d_
 "``příl. 2.401 -  Zábradlí` "_x000d_
 "``ocelové zábradlí, materiál dle výkazu, kotveno pomocí kotev prům 16mm do vrtu a podlito polymermaltou`` "_x000d_
 "``vč. kompletní povrchové úpravy dle PD -  úpravy povrchu na SA3, žár pozink+nátěr ONS 002`` "_x000d_
 "7.6 = 7,600 [A] "_x000d_
 "`Celkem: `A = 7,600 [B] "_x000d_
 "Celkem "7,6 = 7,600 [G]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</si>
  <si>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</si>
  <si>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914171</t>
  </si>
  <si>
    <t>DOPRAVNÍ ZNAČKY ZÁKLADNÍ VELIKOSTI HLINÍKOVÉ TŘ RA2 - DODÁVKA A MONTÁŽ</t>
  </si>
  <si>
    <t xml:space="preserve">"``viz projektová dokumentace, TZ a výkaz projektanta`` "_x000d_
 "``příl. 2,003, 2.004  -nový stav - půdorys a příčné řezy`` "_x000d_
 "``Dopravní značky - uchycení na konstrukci`` "_x000d_
 "2 = 2,000 [A] "_x000d_
 "`Celkem: `A = 2,000 [B] "_x000d_
 "Celkem "2 = 2,000 [F]</t>
  </si>
  <si>
    <t>Položka zahrnuje:
- dodávku a montáž značek v požadovaném provedení
Položka nezahrnuje:
- x</t>
  </si>
  <si>
    <t xml:space="preserve">"``viz projektová dokumentace, TZ a výkaz projektanta`` "_x000d_
 "``příl. 2,003, 2.004  -nový stav - půdorys a  řezy`` "_x000d_
 "``základ Sokolská `` "_x000d_
 "``lemování odláždění obrubou 100/250  -měřeno digitálně`` "_x000d_
 "2*3.0*1.14+4.2 = 11,040 [A] "_x000d_
 "`Celkem: `A = 11,040 [B] "_x000d_
 "Celkem "11,04 = 11,040 [G]</t>
  </si>
  <si>
    <t>91914</t>
  </si>
  <si>
    <t>ŘEZÁNÍ ŽELEZOBETONOVÝCH KONSTRUKCÍ</t>
  </si>
  <si>
    <t xml:space="preserve">"``viz projektová dokumentace, TZ a výkaz projektanta`` "_x000d_
 "``příl. 2.101 -  výkres výkopů a pažení`` "_x000d_
 "``základ Sokolská `` "_x000d_
 "``odřezání stávající zdí - měřeno digitálně`` "_x000d_
 "2*2.04 = 4,080 [A] "_x000d_
 "`Celkem: `A = 4,080 [B] "_x000d_
 "Celkem "4,08 = 4,080 [G]</t>
  </si>
  <si>
    <t>Položka zahrnuje:
- řezání železobetonových konstrukcí bez ohledu na tloušťku
- spotřeba vody
Položka nezahrnuje:
- x</t>
  </si>
  <si>
    <t>931182</t>
  </si>
  <si>
    <t>VÝPLŇ DILATAČNÍCH SPAR Z POLYSTYRENU TL 20MM</t>
  </si>
  <si>
    <t>"``viz projektová dokumentace, TZ a výkaz projektanta`` "_x000d_
 "``příl. 2.201 - Tvar a vytýčení základu` "_x000d_
 "``základ Sokolská `` "_x000d_
 "``výplň dilatačních spar u stávající zdí - měřeno digitálně`` "_x000d_
 "2*2.04 = 4,080 [A] "_x000d_
 "`Celkem: `A = 4,080 [B] "_x000d_
 "Celkem "4,08 = 4,080 [G]</t>
  </si>
  <si>
    <t>Položka zahrnuje:
- dodávku a osazení předepsaného materiálu
- očištění ploch spáry před úpravou
- očištění okolí spáry po úpravě
Položka nezahrnuje:
- x</t>
  </si>
  <si>
    <t>931334</t>
  </si>
  <si>
    <t>TĚSNĚNÍ DILATAČNÍCH SPAR POLYURETANOVÝM TMELEM PRŮŘEZU DO 400MM2</t>
  </si>
  <si>
    <t>"``viz projektová dokumentace, TZ a výkaz projektanta`` "_x000d_
 "``příl. 2.201 - Tvar a výztuž základu` "_x000d_
 "``základ Sokolská `` "_x000d_
 "``těsnění dilatačních spar u stávající zdí - měřeno digitálně`` "_x000d_
 "2*6.15 = 12,300 [A] "_x000d_
 "`Celkem: `A = 12,300 [B] "_x000d_
 "Celkem "12,3 = 12,300 [G]</t>
  </si>
  <si>
    <t>"``viz projektová dokumentace, TZ a výkaz projektanta`` "_x000d_
 "``příl. 2.201 - Tvar a vytýčení základu` "_x000d_
 "`ukončení izolace` "_x000d_
 "`nerez lišta se šrouby vč. zatmelení trvale pružným tmelem` "_x000d_
 "0.04*0.004*(8+12)*7850+8*12/0.3 *0.024 = 32,800 [A] "_x000d_
 "`Celkem: `A = 32,800 [B] "_x000d_
 "Celkem "32,8 = 32,800 [G]</t>
  </si>
  <si>
    <t>95327</t>
  </si>
  <si>
    <t>BEZPEČNOST ZNAČKY RETROREFLEX NÁTĚR</t>
  </si>
  <si>
    <t>"``viz projektová dokumentace, TZ a výkaz projektanta`` "_x000d_
 "``dle přílohy 2.301 - Výkres tvaru NK + výkaz`` "_x000d_
 "``2ks zábrany - ŽLUTOČERNÉ REFLEXNÍ PRUHY NA KONZOLÁCH `` "_x000d_
 "5.42*2 = 10,840 [A] "_x000d_
 "`Celkem: `A = 10,840 [B] "_x000d_
 "Celkem "10,84 = 10,840 [F]</t>
  </si>
  <si>
    <t>Položka zahrnuje:
- vlastní značky
- nosné prvky, připevňovací prvky a potřebný spojovací materiál
Položka nezahrnuje:
- x</t>
  </si>
  <si>
    <t xml:space="preserve">"``viz projektová dokumentace, TZ a výkaz projektanta`` "_x000d_
 "``příl. 2.101 -  výkres výkopů a pažení`` "_x000d_
 "``základ Sokolská `` "_x000d_
 "``odbourání  stávající zdí - měřeno digitálně`` "_x000d_
 "2.04*3.0 = 6,120 [A] "_x000d_
 "`Celkem: `A = 6,120 [B] "_x000d_
 "Celkem "6,12 = 6,120 [G]</t>
  </si>
  <si>
    <t>"`zemina z výkopů` "_x000d_
 "174.338*1.9 = 331,242 [A] "_x000d_
 "`zemina z vrtů` "_x000d_
 "57.2*3.14*0.2/2*0.2/2 = 1,796 [B] "_x000d_
 "`Celkem: `A+B = 333,038 [C] "_x000d_
 "Celkem "333,038 = 333,038 [F]</t>
  </si>
  <si>
    <t>"6.12*2.4 = 14,688 [A] "_x000d_
 "`Celkem: `A = 14,688 [B] "_x000d_
 "Celkem "14,688 = 14,688 [C]</t>
  </si>
  <si>
    <t>R015796</t>
  </si>
  <si>
    <t>968</t>
  </si>
  <si>
    <t>NEOCEŇOVAT - POPLATKY ZA LIKVIDACI ODPADŮ - 17 04 11 ZBYTKY KABELŮ A VODIČŮ VČ. DOPRAVY NA SKLÁDKU A MANIPULACE</t>
  </si>
  <si>
    <t>"60*0.25/1000 = 0,015 [A] "_x000d_
 "`Celkem: `A = 0,015 [B] "_x000d_
 "Celkem "0,015 = 0,015 [C]</t>
  </si>
  <si>
    <t>SO 15-20-99</t>
  </si>
  <si>
    <t>R027301</t>
  </si>
  <si>
    <t>"`Dle technické zprávy, výkresových příloh projektové dokumentace. Dle výkazů materiálu projektu. Dle tabulky kubatur projektanta.` "_x000d_
 "dočasné přeložení inženýr. sítí 1 = 1,000 [B] "_x000d_
 "Celkem "1 = 1,000 [C]</t>
  </si>
  <si>
    <t>R028611</t>
  </si>
  <si>
    <t>"dle TZ "_x000d_
 "vypracování VTD šachet - podesty, žebříky, zábradlí..) 1,00 = 1,000 [B] "_x000d_
 "VTD pažení 1,00 = 1,000 [C] "_x000d_
 "VTD žb prefa desek 1,00 = 1,000 [D] "_x000d_
 "VTD provaření výztuže 1,00 = 1,000 [E] "_x000d_
 "Celkové množství = 4,000 "_x000d_
 "Celkem "4 = 4,000 [G]</t>
  </si>
  <si>
    <t>R1_02510</t>
  </si>
  <si>
    <t>"Dle technické zprávy, výkresových příloh projektové dokumentace. Dle výkazů materiálu projektu. Dle tabulky kubatur projektanta. "_x000d_
 "laboratorní zkoušky 1,0 = 1,000 [B] "_x000d_
 "Celkové množství = 1,000 "_x000d_
 "Celkem "1 = 1,000 [D]</t>
  </si>
  <si>
    <t>"Dle technické zprávy, výkresových příloh projektové dokumentace. Dle výkazů materiálu projektu. Dle tabulky kubatur projektanta. "_x000d_
 "dle TZ, vytyčení objektu 1,00 = 1,000 [B] "_x000d_
 "Celkové množství = 1,000 "_x000d_
 "Celkem "1 = 1,000 [D]</t>
  </si>
  <si>
    <t>"Dle TZ, "_x000d_
 "mostní prohlídka 1 = 1,000 [B] "_x000d_
 "Celkové množství = 1,000 "_x000d_
 "Celkem "1 = 1,000 [D]</t>
  </si>
  <si>
    <t>"odvod čerpané vody během výstavby 1 = 1,000 [A] "_x000d_
 "Celkové množství = 1,000 "_x000d_
 "Celkem "1 = 1,000 [C]</t>
  </si>
  <si>
    <t>11511</t>
  </si>
  <si>
    <t>ČERPÁNÍ VODY DO 500 L/MIN</t>
  </si>
  <si>
    <t>"dle TZ "_x000d_
 "čerpání vody - 2 čerpací jímky - předpoklad 10 dní 2*12*10 = 240,000 [B] "_x000d_
 "Celkové množství = 240,000 "_x000d_
 "Celkem "240 = 240,000 [D]</t>
  </si>
  <si>
    <t>"zemina pro zpětný zásyp, dle pol. 17411 181,73 = 181,730 [A] "_x000d_
 "Celkové množství = 181,730 "_x000d_
 "Celkem "181,73 = 181,730 [C]</t>
  </si>
  <si>
    <t>"dle PD, TZ "_x000d_
 "výkopy - šachta směr Ostrava 54,82*4,20 = 230,244 [A] "_x000d_
 "výkopy - šachta směr Bohumín 59,68*2,82 = 168,298 [C] "_x000d_
 "Celkové množství = 398,542 "_x000d_
 "Celkem "398,542 = 398,542 [E]</t>
  </si>
  <si>
    <t>"`zemina z výkopů na skládky - viz pol. 13173` 398,54-181,73 = 216,810 [A] "_x000d_
 "uložení zeminy z výkopů na mezideponii - pro zpětný zásyp 181,73 = 181,730 [B] "_x000d_
 "dle pol. 26114; zemina z vrtů 52,00*3,14*0,15*0,15 = 3,674 [C] "_x000d_
 "Celkové množství = 402,214 "_x000d_
 "Celkem "402,214 = 402,214 [E]</t>
  </si>
  <si>
    <t>"dle PD, TZ "_x000d_
 "zásyp vhodnou zeminou - 50% zpětný zásyp z výkopku "_x000d_
 "šachta směr Ostrava (27,03*1,20+0,50*(27,03*5,50)+1*4,82+4,69*8+2,12*8,45)*0,50 = 83,511 [C] "_x000d_
 "šachta směr Bohumín (26,92*5,30+0,87*5,30+2,12*8,45+5,68*5,50)*0,50 = 98,221 [D] "_x000d_
 "Celkové množství = 181,732 "_x000d_
 "Celkem "181,732 = 181,732 [F]</t>
  </si>
  <si>
    <t>"dle PD, TZ "_x000d_
 "zásyp vhodnou zeminou - 50% nakupovaný materiál "_x000d_
 "šachta směr Ostrava (27,03*1,20+0,50*(27,03*5,50)+1*4,82+4,69*8+2,12*8,45)*0,50 = 83,511 [C] "_x000d_
 "šachta směr Bohumín (26,92*5,30+0,87*5,30+2,12*8,45+5,68*5,50)*0,50 = 98,221 [D] "_x000d_
 "Celkové množství = 181,732 "_x000d_
 "Celkem "181,732 = 181,732 [F]</t>
  </si>
  <si>
    <t>"dle příl. 101 "_x000d_
 "úprava planě výkopů 50,00+50,00 = 100,000 [B] "_x000d_
 "Celkové množství = 100,000 "_x000d_
 "Celkem "100 = 100,000 [D]</t>
  </si>
  <si>
    <t>"Dle technické zprávy, výkresových příloh projektové dokumentace. Dle výkazů materiálu projektu. Dle tabulky kubatur projektanta. "_x000d_
 "ohumusování, předpoklad; 2*50,00 = 100,000 [A] "_x000d_
 "Celkové množství = 100,000 "_x000d_
 "Celkem "100 = 100,000 [D]</t>
  </si>
  <si>
    <t>"dle pol. 18223 2*50,00 = 100,000 "_x000d_
 "Celkové množství = 100,000 "_x000d_
 "Celkem "100 = 100,000 [C]</t>
  </si>
  <si>
    <t>"1: dle pol. 18223; 2*50,00 = 100,000 "_x000d_
 "Celkové množství = 100,000 "_x000d_
 "Celkem "100 = 100,000 [C]</t>
  </si>
  <si>
    <t>"dle příl. 2.101 "_x000d_
 "záporové pažení u OP2 - HEB260, dl. 11m; vč. kotevních převázek 8x UPN 260 dl. 1,20m 13272,00/1000,00 = 13,272 [A] "_x000d_
 "Celkové množství = 13,272 "_x000d_
 "Celkem "13,272 = 13,272 [D]</t>
  </si>
  <si>
    <t>"dle TZ, řezů "_x000d_
 "výdřeva záporového pažení 11,50*5,75 = 66,125 [B] "_x000d_
 "Celkové množství = 66,125 "_x000d_
 "Celkem "66,125 = 66,125 [D]</t>
  </si>
  <si>
    <t>"dle TZ, PD "_x000d_
 "vrty pro kotvy, 4 ks 4*13,00 = 52,000 [B] "_x000d_
 "Celkové množství = 52,000 "_x000d_
 "Celkem "52 = 52,000 [D]</t>
  </si>
  <si>
    <t>261514</t>
  </si>
  <si>
    <t>VRTY PRO KOTVENÍ A INJEKTÁŽ TŘ V NA POVRCHU D DO 35MM</t>
  </si>
  <si>
    <t>"dle příl. 2.201; 2.202 "_x000d_
 "vrty pro smykové trny, pr. 35mm; dl. 2x320mm (64+28)*2*0,32 = 58,880 [B] "_x000d_
 "Celkové množství = 58,880 "_x000d_
 "Celkem "58,88 = 58,880 [D]</t>
  </si>
  <si>
    <t>"dle PD, TZ "_x000d_
 "základy šachet ze ŽB C30/37 "_x000d_
 "šachta směr Ostrava 22,30+5,76 = 28,060 [C] "_x000d_
 "šachta směr Bohumín 21,94+5,05 = 26,990 [D] "_x000d_
 "Celkové množství = 55,050 "_x000d_
 "Celkem "55,05 = 55,050 [F]</t>
  </si>
  <si>
    <t>"dle výkresu výztuže "_x000d_
 "základ OP1 7176,64*1,05/1000,00 = 7,535 [B] "_x000d_
 "základ OP2 6963,40*1,05/1000,00 = 7,312 [C] "_x000d_
 "Celkové množství = 14,847 "_x000d_
 "Celkem "14,847 = 14,847 [E]</t>
  </si>
  <si>
    <t>286585</t>
  </si>
  <si>
    <t>KOTVY OCEL INJEKTOVANÉ V PODZEMÍ DL DO 10M ÚNOS PŘES 200KN</t>
  </si>
  <si>
    <t>"dle příl. 2.101 "_x000d_
 "kotvy pro kotvení pažení, dl. 13m 4,00 = 4,000 [B] "_x000d_
 "Celkové množství = 4,000 "_x000d_
 "Celkem "4 = 4,000 [D]</t>
  </si>
  <si>
    <t xml:space="preserve">Položka zahrnuje:
- kompletní dodávku kotev délky od 9,01m do 10,00m a únosnosti přes 200kN včetně příslušenství (podložky, matice,  injektážního nástavce, injekční a odvzdušňovací hadice a pod.), podle požadavků a popisu uvedených v dokumentci pro zadání stavby;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
- průkazné a kontrolní zkoušky kotev;
- druh, délku, rozmístění a rozsah zkoušek určuje zadávací dokumentace;
Položka nezahrnuje:
- vrty, uvedou se v položce 263 - vrty pro svorníky a kotvy v podzemí dl. do 12m.</t>
  </si>
  <si>
    <t>28659</t>
  </si>
  <si>
    <t>PŘÍPL ZA DALŠÍ 1M PRO KOTVY OCEL INJEKTOVANÉ DÉLKY PŘES 10M</t>
  </si>
  <si>
    <t>"kotvy pro kotvení pažení, dl. 13m, 4ks 3,00*4 = 12,000 [A] "_x000d_
 "Celkové množství = 12,000 "_x000d_
 "Celkem "12 = 12,000 [C]</t>
  </si>
  <si>
    <t>Položka zahrnuje:
- příplatek za ztížené provádění kotev delších než 10m za každý 1,0m.
Položka nezahrnuje:
- x</t>
  </si>
  <si>
    <t>33817C</t>
  </si>
  <si>
    <t xml:space="preserve">SLOUPKY PLOTOVÉ Z DÍLCŮ KOVOVÝCH  DO BETONOVÝCH PATEK</t>
  </si>
  <si>
    <t>"dle TZ, PD "_x000d_
 "plot. sloupky pr. 48mm, dl. 3m vč. patky pr. 0,6m, dl. 1,20m 6+9 = 15,000 [B] "_x000d_
 "Celkové množství = 15,000 "_x000d_
 "Celkem "15 = 15,000 [D]</t>
  </si>
  <si>
    <t>Položka zahrnuje:
- dodání a osazení předepsaného sloupku včetně PKO
- případnou betonovou patku z předepsané třídy betonu
- nutné zemní práce
Položka nezahrnuje:
-x</t>
  </si>
  <si>
    <t>386365</t>
  </si>
  <si>
    <t>VÝZTUŽ KOMPLETNÍCH KONSTRUKCÍ JÍMEK Z OCELI 10505, B500B</t>
  </si>
  <si>
    <t>"dle výkresu výztuže šachet "_x000d_
 "šachta OP1 (13394,80+818,98)*1,05/1000,00 = 14,924 [B] "_x000d_
 "šachta OP2 (13476,20+488,70)*1,05/1000,00 = 14,663 [C] "_x000d_
 "Celkové množství = 29,587 "_x000d_
 "Celkem "29,587 = 29,587 [E]</t>
  </si>
  <si>
    <t>R386325</t>
  </si>
  <si>
    <t>KOMPLETNÍ KONSTRUKCE ŠACHET ZE ŽELEZOBETONU C30/37</t>
  </si>
  <si>
    <t>"dle PD, TZ, měřeno digitálně "_x000d_
 "konstrukce šachet vč vybavení - tj. žebříků, ochranných košů, podest se zábradlím "_x000d_
 "šachta/opěra směr Ostrava 42,33+8,90+10,58+12,00+0,70+2,83+1,83 = 79,170 [B] "_x000d_
 "záv. zídka šachty 0,52 = 0,520 [C] "_x000d_
 "šachta směr Bohumín 39,73+8,88+10,58+2,40+14,94+0,70 = 77,230 [E] "_x000d_
 "záv. zídka šachty 0,52 = 0,520 [G] "_x000d_
 "římsa šachty směr Ostrava 0,212 = 0,212 [I] "_x000d_
 "římsa šachty směr Bohumín 0,212 = 0,212 [J] "_x000d_
 "Celkové množství = 157,864 "_x000d_
 "Celkem "157,864 = 157,864 [J]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</si>
  <si>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osazení stupadel, žebříků, zhotovení prostupů 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</si>
  <si>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421125</t>
  </si>
  <si>
    <t>MOSTNÍ NOSNÉ DESKOVÉ KONSTR Z DÍLCŮ ŽELBET DO C30/37</t>
  </si>
  <si>
    <t>"dle PD, T, výkres tvarů "_x000d_
 "ŽB prefa deska šachty vč. nadrozměrné dopravy a osazení dílců 2*1,44 = 2,880 [B] "_x000d_
 "Celkové množství = 2,880 "_x000d_
 "Celkem "2,88 = 2,880 [D]</t>
  </si>
  <si>
    <t>"dle TZ, PD "_x000d_
 "podkladní beton šachet, tl. 200mm "_x000d_
 "šachta směr Ostrava (9,05+27,00)*0,20 = 7,210 [C] "_x000d_
 "šachta směr Bohumín (27,45+7,80)*0,20 = 7,050 [D] "_x000d_
 "Celkové množství = 14,260 "_x000d_
 "Celkem "14,26 = 14,260 [F]</t>
  </si>
  <si>
    <t>45138A</t>
  </si>
  <si>
    <t>PODKL VRSTVY ZE ŽELEZOBET DO C20/25 VČET VÝZTUŽE</t>
  </si>
  <si>
    <t>"dle půdorysu "_x000d_
 "podkl. beton dlažby, tl. 150mm vč. výztuže kari sítí 8/100/100 (17,50+8,10)*1,25*0,15 = 4,800 [B] "_x000d_
 "Celkové množství = 4,800 "_x000d_
 "Celkem "4,8 = 4,800 [D]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</si>
  <si>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nátěry zabraňující soudržnost betonu a bednění
- výplň, těsnění  a tmelení spar a spojů
- opatření  povrchů  betonu  izolací  proti zemní vlhkosti v částech, kde přijdou do styku se zeminou nebo kamenivem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úpravy výztuže pro osazení doplňkových konstrukcí
- veškerá opatření pro zajištění soudržnosti výztuže a betonu
- povrchovou antikorozní úpravu výztuže
- separaci výztuže
- úpravy pro osazení zařízení ochrany konstrukce proti vlivu bludných proudů
Položka nezahrnuje:
- x</t>
  </si>
  <si>
    <t>"dle příl. - půdorys "_x000d_
 "dlažba z lom. kamene do betonu tl. 200mm (17,50+8,10)*1,25*0,20 = 6,400 [B] "_x000d_
 "Celkové množství = 6,400 "_x000d_
 "Celkem "6,4 = 6,400 [D]</t>
  </si>
  <si>
    <t>7</t>
  </si>
  <si>
    <t>Přidružená stavební výroba</t>
  </si>
  <si>
    <t>72410</t>
  </si>
  <si>
    <t>ČERPADLA</t>
  </si>
  <si>
    <t>"dle TZ "_x000d_
 "pořízení mobilního čerpadla pro občasné vyčerpání jímky 1,00 = 1,000 [B] "_x000d_
 "bude předáno budoucímu správci objektu "_x000d_
 "Celkové množství = 1,000 "_x000d_
 "Celkem "1 = 1,000 [E]</t>
  </si>
  <si>
    <t>Položka zahrnuje:
- výrobní dokumentaci (včetně technologického předpisu)
- dodání veškerého instalačního a pomocného materiálu (trouby, trubky, armatury, tvarové kusy,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úprava, očištění a ošetření prostoru kolem instalace
Položka nezahrnuje:
- x</t>
  </si>
  <si>
    <t>76795</t>
  </si>
  <si>
    <t>OPLOCENÍ Z OCEL PROFILŮ</t>
  </si>
  <si>
    <t>"dle TZ, PD "_x000d_
 "plot s pletivem ze svař. dílců, oko 100x50mm, v. 2,0m; vč. 2ks branek (12,00+18,00)*2,00 = 60,000 [B] "_x000d_
 "Celkem "60 = 60,000 [C]</t>
  </si>
  <si>
    <t>Položka zahrnuje:
- vlastní zámečnické výrobky
- rámy, rošty, lišty, kování, podpěrné, závěsné, upevňovací prvky, spojovací a těsnící materiál, pomocný materiál
- kompletní povrchovou úpravu
- ostnatý drát
Položka nezahrnuje:
- sloupky a vzpěry, které se vykazují v samostatných položkách 338**
- podezdívka (272**)
Způsob měření:
- uvažovaná plocha se pak vypočítává po horní hranu drátu</t>
  </si>
  <si>
    <t>"dle SVI; příl. 2.201; 2.202 "_x000d_
 "izolace šachet pro stékající vodě - penetrace "_x000d_
 "šachta směr Ostrava "_x000d_
 "základy 4,70+7,90+12,8+1,80+8,10,+3,60 = 38,900 [D] "_x000d_
 "stěny 22,30+3,20+1,65+20,30+12,20 = 59,650 [E] "_x000d_
 "šachta směr Bohumín "_x000d_
 "základy 5,57+8,33+3,00+10,50+8,10+1,50 = 37,000 [G] "_x000d_
 "stěny 28,25+24,00+4,00+20,30 = 76,550 [H] "_x000d_
 "Celkové množství = 212,100 "_x000d_
 "Celkem "212,1 = 212,100 [J]</t>
  </si>
  <si>
    <t>"dle SVI; příl. 2.201; 2.202 "_x000d_
 "izolace šachet pro stékající vodě - NAIP "_x000d_
 "šachta směr Ostrava "_x000d_
 "základy 4,70+7,90+12,8+1,80+8,10,+3,60 = 38,900 [D] "_x000d_
 "stěny 22,30+3,20+1,65+20,30+12,20 = 59,650 [E] "_x000d_
 "šachta směr Bohumín "_x000d_
 "základy 5,57+8,33+3,00+10,50+8,10+1,50 = 37,000 [G] "_x000d_
 "stěny 28,25+24,00+4,00+20,30 = 76,550 [H] "_x000d_
 "Celkové množství = 212,100 "_x000d_
 "Celkem "212,1 = 212,100 [J]</t>
  </si>
  <si>
    <t>"dle SVI; příl. 2.201; 2.202 "_x000d_
 "izolace šachet - měkká ochrana izolace geotextilií "_x000d_
 "šachta směr Ostrava "_x000d_
 "základy 4,70+7,90+12,8+1,80+8,10,+3,60 = 38,900 [D] "_x000d_
 "stěny 22,30+3,20+1,65+20,30+12,20 = 59,650 [E] "_x000d_
 "šachta směr Bohumín "_x000d_
 "základy 5,57+8,33+3,00+10,50+8,10+1,50 = 37,000 [G] "_x000d_
 "stěny 28,25+24,00+4,00+20,30 = 76,550 [H] "_x000d_
 "Celkové množství = 212,100 "_x000d_
 "Celkem "212,1 = 212,100 [J]</t>
  </si>
  <si>
    <t>R711300</t>
  </si>
  <si>
    <t>OCHRANA IZOLACE BĚŽNÝCH KONSTR PEVNÁ Z EXTRUDOVANÉHO POLYSTYRÉNU TL. DO 50MM</t>
  </si>
  <si>
    <t>"dle SVI; příl. 2.201; 2.202 "_x000d_
 "izolace šachet - měkká ochrana izolace XPS 50mm "_x000d_
 "šachta směr Ostrava "_x000d_
 "základy 4,70+7,90+12,8+1,80+8,10,+3,60 = 38,900 [D] "_x000d_
 "stěny 22,30+3,20+1,65+20,30+12,20 = 59,650 [E] "_x000d_
 "šachta směr Bohumín "_x000d_
 "základy 5,57+8,33+3,00+10,50+8,10+1,50 = 37,000 [G] "_x000d_
 "stěny 28,25+24,00+4,00+20,30 = 76,550 [H] "_x000d_
 "Celkové množství = 212,100 "_x000d_
 "Celkem "212,1 = 212,100 [J]</t>
  </si>
  <si>
    <t xml:space="preserve">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další pásy nebo fólie a pod.)
- očištění a ošetření podkladu, zadávací dokumentace může zahrnout i případné vyspravení
- zřízení izolace jako kompletního povlaku, případně komplet. soustavy nebo systému podle příslušného  technolog. předpisu, včet. adhézního nátěru,  speciální úpravy povrchu izolované konstrukce a případné expanzní vložky
- zřízení izolace i jednotlivých vrstev po etapách, včetně pracovních spár a spojů
- u izolace pod římsou je zahrnuta izolační vložka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zřízení  okapních,  rohových,  koutových,  lemujících a dilatačních  plechů  (včetně  případného připevnění), jsou-li požadovány a není-li pro ně stanovena samostatná položka
- ochrana izolace do doby zřízení definitivní ochranné vrstvy nebo konstrukce
- úprava, očištění a ošetření prostoru kolem izolace
- provedení požadovaných zkoušek.                  
Popisy prací zahrnují veškerý materiál, výrobky a polotovary, včetně mimostaveništní a vnitrostaveništní dopravy (rovněž přesuny), včetně naložení a složení, případně s uložením a potřebná lešení a podpěrné konstrukce.
- měrná jednotka: m2           
- způsob měření:  měří se m2 provedené izolace             
- hlavní materiál: extrudovaný polystyrén tl. 50mm
Pozn.: Položky nezahrnují ochranné vrstvy nebo konstrukce, které se zařazují do jiných stavebních dílů, např. cementové mazaniny, cihelné přizdívky, obetonování, asfaltové vrstvy a pod.</t>
  </si>
  <si>
    <t>863272</t>
  </si>
  <si>
    <t>POTRUBÍ Z TRUB Z NEREZ OCELI DN DO 100MM</t>
  </si>
  <si>
    <t>"dle TZ, PD "_x000d_
 "tlakové potrubí nerez TR 60,3x3mm 2*3,50 = 7,000 [B] "_x000d_
 "Celkové množství = 7,000 "_x000d_
 "Celkem "7 = 7,000 [D]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</si>
  <si>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- opláštění dle dokumentace a nutné opravy opláštění při jeho poškození
Položka nezahrnuje:
- tlakovou zkoušku ani proplacha dezinfekci</t>
  </si>
  <si>
    <t>87427</t>
  </si>
  <si>
    <t>POTRUBÍ Z TRUB PLASTOVÝCH ODPADNÍCH DN DO 100MM</t>
  </si>
  <si>
    <t>"dle příl. 2.201; 2.202 "_x000d_
 "PVC trubka pr. 90mm - pro žlábek na opěrách 2*3,90 = 7,800 [B] "_x000d_
 "Celkové množství = 7,800 "_x000d_
 "Celkem "7,8 = 7,800 [D]</t>
  </si>
  <si>
    <t>"dle TZ, PD "_x000d_
 "kanalizační potrubí DN125 6,80+5,30 = 12,100 [B] "_x000d_
 "Celkové množství = 12,100 "_x000d_
 "Celkem "12,1 = 12,100 [D]</t>
  </si>
  <si>
    <t>894858</t>
  </si>
  <si>
    <t>ŠACHTY KANALIZAČNÍ PLASTOVÉ D 600MM</t>
  </si>
  <si>
    <t>"dle TZ, PD "_x000d_
 "šachta PP/PE DN600 1+1 = 2,000 [B] "_x000d_
 "Celkové množství = 2,000 "_x000d_
 "Celkem "2 = 2,000 [D]</t>
  </si>
  <si>
    <t>899611</t>
  </si>
  <si>
    <t>TLAKOVÉ ZKOUŠKY POTRUBÍ DN DO 80MM</t>
  </si>
  <si>
    <t>"dle TZ "_x000d_
 "tlaková zkouška tlak. nerez potrubí DN60 7,00 = 7,000 [B] "_x000d_
 "Celkové množství = 7,000 "_x000d_
 "Celkem "7 = 7,000 [D]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</si>
  <si>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</si>
  <si>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R86634</t>
  </si>
  <si>
    <t>SYSTÉMOVÉ PROSTUPY Z TRUB DN DO 200MM</t>
  </si>
  <si>
    <t>ks</t>
  </si>
  <si>
    <t>"dle příl. 2.201; 2.202 "_x000d_
 "systémové prostupy pro těsnící prvek potrubí 1+1 = 2,000 [A] "_x000d_
 "Celkové množství = 2,000 "_x000d_
 "Celkem "2 = 2,000 [D]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</si>
  <si>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- opláštění dle dokumentace a nutné opravy opláštění při jeho poškození
Položka nezahrnuje:
- x</t>
  </si>
  <si>
    <t>R89911Q</t>
  </si>
  <si>
    <t>POKLOP Z KOMPOZITU 600/900</t>
  </si>
  <si>
    <t>"dle TZ, PD "_x000d_
 "poklop pro vstup do šachty 600x900 2 = 2,000 [B] "_x000d_
 "Celkové množství = 2,000 "_x000d_
 "Celkem "2 = 2,000 [D]</t>
  </si>
  <si>
    <t>Položka zahrnuje:
- dodávku a osazení předepsané mříže včetně rámu
Položka nezahrnuje:
- x</t>
  </si>
  <si>
    <t>"dle půdorysu "_x000d_
 "obruby š. 100mm podél dlažby 6,2+7,00*1,20+4,80+5,10+6,30*1,20+0,65 = 32,710 [B] "_x000d_
 "Celkové množství = 32,710 "_x000d_
 "Celkem "32,71 = 32,710 [D]</t>
  </si>
  <si>
    <t>931234</t>
  </si>
  <si>
    <t>VLOŽKA DILAT SPAR Z PRYŽ PÁSŮ ŠÍŘ DO 200MM PROFIL TL DO 12MM</t>
  </si>
  <si>
    <t>"dle TZ, příl. 2.201; 2.202 "_x000d_
 "pružné elastomerové podložky pod ŽB prefa desky; š. 150mm; tl. 10mm 2*(3,80+2,70)*2 = 26,000 [B] "_x000d_
 "Celkové množství = 26,000 "_x000d_
 "Celkem "26 = 26,000 [D]</t>
  </si>
  <si>
    <t>"dle příl. 2.702 "_x000d_
 "nerez pásek š. 40mm pro uchycení izolace (1,70 kg/m) 2*(2*5,60+2*4,30+0,80)*1,70 = 70,040 [B] "_x000d_
 "vývody pro měření PKO - 4 ks, dle příl. 2.701 4*1,30 = 5,200 [E] "_x000d_
 "dle příl. 2.201; 2.202 "_x000d_
 "trny pro dobetonávky pr. 25mm s PKO epoxid. nátěr 147,84+64,68 = 212,520 [D] "_x000d_
 "Celkové množství = 287,760 "_x000d_
 "Celkem "287,76 = 287,760 [G]</t>
  </si>
  <si>
    <t xml:space="preserve">"dle TZ, PD "_x000d_
 "1: letopočet výstavby;  na šachtě/opěře 1 = 1,000 "_x000d_
 "Celkové množství = 1,000 "_x000d_
 "Celkem "1 = 1,000 [D]</t>
  </si>
  <si>
    <t>"`dle pol. 17120` 402,214*1,90 = 764,207 [A] "_x000d_
 "odpočet zeminy pro zpětný zásyp, dle pol. 17411 -181,732*1,90 = -345,291 [B] "_x000d_
 "Celkové množství = 418,916 "_x000d_
 "Celkem "418,916 = 418,916 [D]</t>
  </si>
  <si>
    <t>SO 15-23-01</t>
  </si>
  <si>
    <t>"``dle TZ -předpoklad`` "_x000d_
 "``vč. předfiltrace jemných částic`` "_x000d_
 "``tramvajová zeď 4 jímkypo 10 dní`` "_x000d_
 "4*10*12 = 480,000 [A] "_x000d_
 "``zeď cyklostezky 6ks jímek (pro každý DC 1ks) - 10 dní` "_x000d_
 "6*10*12 = 720,000 [B] "_x000d_
 "`Celkem: `A+B = 1200,000 [C] "_x000d_
 "Celkem "1200 = 1200,000 [H]</t>
  </si>
  <si>
    <t>"``viz projektová dokumentace, TZ a výkaz projektanta`` "_x000d_
 "``měřeno digitálně z příčných řezů dle projektanta, odpočet bouraných konstrukcí`` "_x000d_
 "``příl. 2.101 - výkres výkopů a stavebních postupů - 1.etapa`` "_x000d_
 "742.87 = 742,870 [A] "_x000d_
 "``příl. 2.102 - výkres výkopů a stavebních postupů - 2.etapa`` "_x000d_
 "643.11 = 643,110 [B] "_x000d_
 "`Celkem: `A+B = 1385,980 [C] "_x000d_
 "Celkem "1385,98 = 1385,980 [H]</t>
  </si>
  <si>
    <t xml:space="preserve">"``viz projektová dokumentace, TZ a výkaz projektanta`` "_x000d_
 "``příl. 2.004 a 2.007  -nový stav - půdorys, příčné řezy`` "_x000d_
 "``zeď cyklostezky, měřeno digitálně-  zásyp ŠD 0-63`` "_x000d_
 "``hutněný zásyp za zdí cyklostezky rub+líc`` "_x000d_
 "(6.39+0.87)*((10.229+2*0.9+1.5+6.166+4.69)+(13.396+2*0.9+1.5+7.0+6.25)) = 394,443 [A] "_x000d_
 "``kolem stožáru TV`` "_x000d_
 "2*(1.33*13.5+0.94*3.6) = 42,678 [B] "_x000d_
 "`Mezisoučet: `A+B = 437,121 [C] "_x000d_
 "``zásyp ze stabil.zeminy`` "_x000d_
 "``měřeno digitálně z příčných řezů dle projektanta, odpočet bouraných konstrukcí`` "_x000d_
 "``příl. 2.004 a 2.007  -nový stav - půdorys, příčné řezy - řez 25`` "_x000d_
 "``tramvajová zeď P`` "_x000d_
 "4.75*(11.229+7.383)+2.88*(10.423+8.189) = 142,010 [D] "_x000d_
 "``tramvajová zeď L`` "_x000d_
 "2.82*(9.025+9.586)+9.03*(8.219+10.392) = 220,540 [E] "_x000d_
 "`Mezisoučet: `D+E = 362,550 [F] "_x000d_
 "`Celkem: `A+B+D+E = 799,671 [G] "_x000d_
 "Celkem "799,671 = 799,671 [R]</t>
  </si>
  <si>
    <t>"``viz projektová dokumentace, TZ a výkaz projektanta`` "_x000d_
 "``osetí a ohumusování s antierozní geosyntetikou `` "_x000d_
 "186 = 186,000 [A] "_x000d_
 "`Celkem: `A = 186,000 [B] "_x000d_
 "Celkem "186 = 186,000 [E]</t>
  </si>
  <si>
    <t xml:space="preserve">"``viz projektová dokumentace, TZ a výkaz projektanta`` "_x000d_
 "``příl. 2.004 a 2.007  -nový stav - půdorys, příčné řezy`` "_x000d_
 "``příl. 2.501 - Úpravy terénu`` "_x000d_
 "``osetí a ohumusování s antierozní geosyntetikou `` "_x000d_
 "``plocha měřena digitálně, koef. 1,2`` "_x000d_
 "(43.0+112.0)*1.2 = 186,000 [A] "_x000d_
 "`Celkem: `A = 186,000 [B] "_x000d_
 "Celkem "186 = 186,000 [H]</t>
  </si>
  <si>
    <t>"``viz projektová dokumentace, TZ a výkaz projektanta`` "_x000d_
 "``osetí a ohumusování s antierozní geosyntetikou `` "_x000d_
 "186 = 186,000 [A] "_x000d_
 "Celkem "186 = 186,000 [D]</t>
  </si>
  <si>
    <t>"``viz projektová dokumentace, TZ a výkaz projektanta`` "_x000d_
 "``osetí a ohumusování s antierozní geosyntetikou `` "_x000d_
 "``zalití 10l/m2`` "_x000d_
 "186*0.01 = 1,860 [A] "_x000d_
 "Celkem "1,86 = 1,860 [E]</t>
  </si>
  <si>
    <t xml:space="preserve">"`dle TZ, příl. postup výstavby, vytýčení a  přeložení stávajících inženýr. sítí během výstavby ` "_x000d_
 "1 = 1,000 [A] "_x000d_
 "Celkem "1 = 1,000 [C]</t>
  </si>
  <si>
    <t>Položka zahrnuje:
- veškeré náklady spojené s ochranou inženýrských sítí
Položka nezahrnuje:
- x</t>
  </si>
  <si>
    <t>R02910</t>
  </si>
  <si>
    <t>OSTATNÍ POŽADAVKY - ZEMĚMĚŘICKÁ MĚŘENÍ VE VÝSTAVBĚ</t>
  </si>
  <si>
    <t>"`dle TZ vytyčení objektu` "_x000d_
 "1 = 1,000 [A] "_x000d_
 "Celkem "1 = 1,000 [C]</t>
  </si>
  <si>
    <t>Položka zahrnuje:
 - náklady na veškeré zeměměřické práce, což jsou především všechny vytyčovací práce, včetně vytyčení stávajících podzemních vedení a vytyčení prostorové polohy a obvodu stavby, veškeré měřičské práce jako jsou kontrolní a ověřovací měření, měření pro výpočet kubatur, měření geometrických parametrů stavby, měření posunů a přetvoření, tvorba a údržba základních měřických a vytyčovacích sítí a mikrosítí.
- veškeré náklady spojené s objednatelem požadovanými pracemi
Položka nezahrnuje:
- x
Způsob stanovení:
- pro stanovení orientační investorské ceny určete jednotkovou cenu jako 1% předpokládané ceny stavby</t>
  </si>
  <si>
    <t>R029113</t>
  </si>
  <si>
    <t>OSTATNÍ POŽADAVKY - ZEMĚMĚŘICKÉ ZAMĚŘENÍ - CELKY</t>
  </si>
  <si>
    <t>"`ks` "_x000d_
 "1 = 1,000 [A] "_x000d_
 "Celkem "1 = 1,000 [C]</t>
  </si>
  <si>
    <t>Položka zahrnuje: 
- veškeré náklady spojené s objednatelem požadovanými pracemi
- položka se využije pro celky 3D charakteru (objekty s vysokou mírou nepravidelnosti vzájemně navazujících částí, technologické a průmyslové celky) 
Položka nezahrnuje: 
- x</t>
  </si>
  <si>
    <t>"``RDS pažení, zábradlí, opláštění niky` "_x000d_
 "`apod` "_x000d_
 "1 = 1,000 [A] "_x000d_
 "`Celkem: `A = 1,000 [B] "_x000d_
 "Celkem "1 = 1,000 [E]</t>
  </si>
  <si>
    <t>R03100</t>
  </si>
  <si>
    <t>Položka zahrnuje:
 objednatelem povolené náklady na pořízení (event. pronájem), provozování, udržování a likvidaci zhotovitelova zařízení
Položka nezahrnuje:
- x</t>
  </si>
  <si>
    <t>"``dle TZ -předpoklad`` "_x000d_
 "``vč. předfiltrace jemných částic`` "_x000d_
 "``vč. poplatku za vypouštění`` "_x000d_
 "1 = 1,000 [A] "_x000d_
 "Celkem "1 = 1,000 [E]</t>
  </si>
  <si>
    <t>"``viz projektová dokumentace, TZ a výkaz projektanta`` "_x000d_
 "``ražené ocelové zápory + převázka`` "_x000d_
 "``příl. 2.101 - výkres výkopů a stavebních postupů - 1.etapa`` "_x000d_
 "``Z01-Z10, HEB 200 dl. 8 m`` "_x000d_
 "10*8*61.3/1000 = 4,904 [A] "_x000d_
 "``Z11-Z21, HEB 260 dl. 11 m`` "_x000d_
 "11*11*93.0/1000 = 11,253 [B] "_x000d_
 "``převázka 2xU200 dl. 1,1m - v místě kotev`` "_x000d_
 "5*2*1.1*25.3/1000 = 0,278 [C] "_x000d_
 "``příl. 2.102 - výkres výkopů a stavebních postupů - 2.etapa`` "_x000d_
 "``Z01-Z05, Z18-Z27, HEB 200 dl. 8 m`` "_x000d_
 "(5+10)*8*61.3/1000 = 7,356 [D] "_x000d_
 "``Z06 -Z17, Z28-Z32, HEB 260 dl. 11 m`` "_x000d_
 "(12+5)*11*93.0/1000 = 17,391 [E] "_x000d_
 "``převázka 2xU200 dl. 1,1m - v místě kotev`` "_x000d_
 "(5+2)*2*1.1*25.3/1000 = 0,390 [F] "_x000d_
 "``převázka 2xU260 dl. 1,1m - v místě kotev`` "_x000d_
 "(6)*2*1.1*37.9/1000 = 0,500 [G] "_x000d_
 "`Celkem: `A+B+C+D+E+F+G = 42,072 [H] "_x000d_
 "Celkem "42,072 = 42,072 [T]</t>
  </si>
  <si>
    <t>22695</t>
  </si>
  <si>
    <t>VÝDŘEVA ZÁPOROVÉHO PAŽENÍ DOČASNÁ (KUBATURA)</t>
  </si>
  <si>
    <t>"``viz projektová dokumentace, TZ a výkaz projektanta`` "_x000d_
 "``příl. 2.101 - výkres výkopů a stavebních postupů - 1.etapa`` "_x000d_
 "``výdřeva tl. 100 mm`` "_x000d_
 "(1.8+6.0+1.0+9.0)*0.1*5.15 = 9,167 [A] "_x000d_
 "``příl. 2.102 - výkres výkopů a stavebních postupů - 2.etapa`` "_x000d_
 "(27.0+1.0+1.0+0.7)*0.1*5.15 = 15,296 [B] "_x000d_
 "`Celkem: `A+B = 24,463 [C] "_x000d_
 "Celkem "24,463 = 24,463 [H]</t>
  </si>
  <si>
    <t>"``viz projektová dokumentace, TZ a výkaz projektanta`` "_x000d_
 "``příl. 2.702 - Detaily`` "_x000d_
 "``Dilatační spára - smykové trny - vrt prům. 35 mm dl. 320 mm, 16 ks trnů, tzn. 2xvrt`` "_x000d_
 "16*0.32*2 = 10,240 [A] "_x000d_
 "`Celkem: `A = 10,240 [B] "_x000d_
 "Celkem "10,24 = 10,240 [F]</t>
  </si>
  <si>
    <t>263215</t>
  </si>
  <si>
    <t>VRTY PRO SVORNÍKY A KOTVY V PODZEMÍ DO 12M TŘ II D DO 50MM</t>
  </si>
  <si>
    <t>"``viz projektová dokumentace, TZ a výkaz projektanta`` "_x000d_
 "``příl. 2.101 - výkres výkopů a stavebních postupů - 1.etapa`` "_x000d_
 "``tabuka kotev`` "_x000d_
 "``K01-K05 dl. 10 m`` "_x000d_
 "5*10.0 = 50,000 [A] "_x000d_
 "``příl. 2.102 - výkres výkopů a stavebních postupů - 2.etapa`` "_x000d_
 "``K1-K2, K09-K13 dl. 10 m`` "_x000d_
 "7*10.0 = 70,000 [B] "_x000d_
 "``K03-K08 dl. 13 m`` "_x000d_
 "6*13.0 = 78,000 [C] "_x000d_
 "`Celkem: `A+B+C = 198,000 [D] "_x000d_
 "Celkem "198 = 198,000 [L]</t>
  </si>
  <si>
    <t>Položky zahrnuje:
- vlastní vrt
- všechny potřebné pomocné práce a konstrukce (spotřeba vody při vrtání s vodním výplachem, vyčištění vrtu stlačeným vzduchem, lešení a pracovní plošiny a pod.)
- polohu vrtů, jejich průměr, délku, případné vrtání s výpažnicí a její specifikaci určuje zadávací dokumentace
- platí i pro event. provádění jádrových vrtů.
Položka nezahrnuje:
- x</t>
  </si>
  <si>
    <t xml:space="preserve">"``viz projektová dokumentace, TZ a výkaz projektanta`` "_x000d_
 "``příl. 2.202 až 2.207  -výkres tvaru zdi zdi cyklostezky`` "_x000d_
 "``základ zdi cyklostezky`` "_x000d_
 "`DC1`6.27 = 6,270 [A] "_x000d_
 "`DC2` 8.31 = 8,310 [B] "_x000d_
 "`DC3 vč. základu pro sloup trakce` 21.35 = 21,350 [C] "_x000d_
 "`DC4` 12.34 = 12,340 [D] "_x000d_
 "`DC5 vč. základu pro sloup trakce` 21.35 = 21,350 [E] "_x000d_
 "`DC6` 5.51 = 5,510 [F] "_x000d_
 "`Mezisoučet: `A+B+C+D+E+F = 75,130 [G] "_x000d_
 "``příl. 2.201 - Výkres tvaru a vytýčení tramvajové zdi`` "_x000d_
 "``tramvajová zeď - základ zdí 1P a 1L a 2P a 2L, tl. 1000 mm, š. 3000mm`` "_x000d_
 "`1L` (2.0+(7.025+6.219)/2)*3.0*1.0 = 25,866 [H] "_x000d_
 "`2L` (2.0+(8.392+7.586)/2)*3.0*1.0 = 29,967 [I] "_x000d_
 "`1P` (2.0+(9.229+8.423)/2)*3.0*1.0 = 32,478 [J] "_x000d_
 "`2P` (2.0+(6.189+5.383)/2)*3.0*1.0 = 23,358 [K] "_x000d_
 "`Mezisoučet: `H+I+J+K = 111,669 [L] "_x000d_
 "`Celkem: `A+B+C+D+E+F+H+I+J+K = 186,799 [M] "_x000d_
 "Celkem "186,799 = 186,799 [S]</t>
  </si>
  <si>
    <t xml:space="preserve">"``viz projektová dokumentace, TZ a výkaz projektanta`` "_x000d_
 "``příl. 2.215 až 2.220  -výkres výztuže zdi zdi cyklostezky`` "_x000d_
 "``výkaz výztuže základu`` "_x000d_
 "`DC1`1126.23/1000 = 1,126 [A] "_x000d_
 "`DC2` 1370.36/1000 = 1,370 [B] "_x000d_
 "`DC3 vč. základu pro sloup trakce`3395.6/1000 = 3,396 [C] "_x000d_
 "`DC4` 2035.95/1000 = 2,036 [D] "_x000d_
 "`DC5 vč. základu pro sloup trakce` 3576.72/1000 = 3,577 [E] "_x000d_
 "`DC6` 930.41/1000 = 0,930 [F] "_x000d_
 "`Mezisoučet: `A+B+C+D+E+F = 12,435 [G] "_x000d_
 "``tramvajová zeď `` "_x000d_
 "``příl. 2.211-2.214 - výkres výztuže tramvajové zdi - Zeď`` "_x000d_
 "``výkaz výztuže základu`` "_x000d_
 "`1La `1280.79/1000 = 1,281 [H] "_x000d_
 "`1Lb `4003.13/1000 = 4,003 [I] "_x000d_
 "`1Pa` 1280.79/1000 = 1,281 [J] "_x000d_
 "`1Pb` 5264.28/1000 = 5,264 [K] "_x000d_
 "`2La` 1282.58/1000 = 1,283 [L] "_x000d_
 "`2Lb` 4814.78/1000 = 4,815 [M] "_x000d_
 "`2Pa`1284.26 /1000 = 1,284 [N] "_x000d_
 "`2Pa`1284.26 /1000 = 1,284 [O] "_x000d_
 "`2Pb`3516.98/1000 = 3,517 [P] "_x000d_
 "`Mezisoučet: `H+I+J+K+L+M+N+O+P = 24,012 [Q] "_x000d_
 "`Celkem: `A+B+C+D+E+F+H+I+J+K+L+M+N+O+P = 36,447 [R] "_x000d_
 "Celkem "36,447 = 36,447 [Y]</t>
  </si>
  <si>
    <t>285392</t>
  </si>
  <si>
    <t>DODATEČNÉ KOTVENÍ VLEPENÍM BETONÁŘSKÉ VÝZTUŽE D DO 16MM DO VRTŮ</t>
  </si>
  <si>
    <t>"``viz projektová dokumentace, TZ a výkaz projektanta`` "_x000d_
 "``příl. 2.501 - Úpravy terénu`` "_x000d_
 "``řez 7 - nadbetonávka zdi`` "_x000d_
 "`` 18x kotevní trny prům. 16 mm dl. 800 mm do vývrtu prům. 25 mm hl. 320 mm, šachovnicově po 400mm na zálivku MC25 `` "_x000d_
 "``23 kg`` "_x000d_
 "18/0.6*0.8 = 24,000 [A] "_x000d_
 "`Celkem: `A = 24,000 [B] "_x000d_
 "Celkem "24 = 24,000 [H]</t>
  </si>
  <si>
    <t>Položka zahrnuje:
- dodání výztuže předepsaného profilu a předepsané délky (do 600mm)
- provedení vrtu předepsaného profilu a předepsané délky (do 300mm)
- vsunutí výztuže do vyvrtaného profilu a její zalepení předepsaným pojivem
- případně nutné lešení
Položka nezahrnuje:
- x</t>
  </si>
  <si>
    <t>"``viz projektová dokumentace, TZ a výkaz projektanta`` "_x000d_
 "``příl. 2.101 - výkres výkopů a stavebních postupů - 1.etapa`` "_x000d_
 "``tabuka kotev`` "_x000d_
 "``K01-K05`` "_x000d_
 "5 = 5,000 [A] "_x000d_
 "``příl. 2.102 - výkres výkopů a stavebních postupů - 2.etapa`` "_x000d_
 "``K1-K2, K09-K13`` "_x000d_
 "7 = 7,000 [B] "_x000d_
 "``K03-K08 dl. 13 m`` "_x000d_
 "6 = 6,000 [C] "_x000d_
 "`Celkem: `A+B+C = 18,000 [D] "_x000d_
 "Celkem "18 = 18,000 [L]</t>
  </si>
  <si>
    <t>"``viz projektová dokumentace, TZ a výkaz projektanta`` "_x000d_
 "``tabuka kotev`` "_x000d_
 "``příl. 2.102 - výkres výkopů a stavebních postupů - 2.etapa`` "_x000d_
 "``K03-K08 dl. 13 m`` "_x000d_
 "6*(13-10) = 18,000 [A] "_x000d_
 "`Celkem: `A = 18,000 [B] "_x000d_
 "Celkem "18 = 18,000 [G]</t>
  </si>
  <si>
    <t>31717</t>
  </si>
  <si>
    <t>KOVOVÉ KONSTRUKCE PRO KOTVENÍ ŘÍMSY</t>
  </si>
  <si>
    <t>"``viz projektová dokumentace, TZ a výkaz projektanta`` "_x000d_
 "``příl. 4.401 - výkres tvaru říms tramvajové zdi`` "_x000d_
 "``detail kotvení římsy`` "_x000d_
 "``výkaz materiálu kotevních přípravků říms`` "_x000d_
 "409.02 = 409,020 [A] "_x000d_
 "`Celkem: `A = 409,020 [B] "_x000d_
 "Celkem "409,02 = 409,020 [G]</t>
  </si>
  <si>
    <t>Položka zahrnuje:
- dodávku (výrobu) kotevního prvku předepsaného tvaru
- jeho osazení do předepsané polohy včetně nezbytných prací (vrty, zálivky apod.)
Položka nezahrnuje:
- x</t>
  </si>
  <si>
    <t xml:space="preserve">"``viz projektová dokumentace, TZ a výkaz projektanta`` "_x000d_
 "``příl. 2.202 až 2.207  -výkres tvaru zdi zdi cyklostezky`` "_x000d_
 "``římsa zdi cyklostezky`` "_x000d_
 "`DC1`0.128*(4.47+2.054) = 0,835 [A] "_x000d_
 "`DC2` 0.128*6.78 = 0,868 [B] "_x000d_
 "`DC3 vč. základu pro sloup trakce`0.128*(2.9+0.9+2.5+0.9+5.721) = 1,654 [C] "_x000d_
 "`DC4` 0.128*9.786 = 1,253 [D] "_x000d_
 "`DC5 vč. základu pro sloup trakce` 0.128*(3.0+0.9+2.5+0.9+6.48) = 1,764 [E] "_x000d_
 "`DC6` 0.128*4.7 = 0,602 [F] "_x000d_
 "`Mezisoučet: `A+B+C+D+E+F = 6,975 [G] "_x000d_
 "``tramvajová zeď - nadbetonované římsy`` "_x000d_
 "``příl. 4.401 - výkres tvaru říms tramvajové zdi`` "_x000d_
 "`1L` 13.88 = 13,880 [H] "_x000d_
 "`2L`14.25 = 14,250 [I] "_x000d_
 "`1P` 15.48 = 15,480 [J] "_x000d_
 "`2P` 16.22 = 16,220 [K] "_x000d_
 "`Mezisoučet: `H+I+J+K = 59,830 [L] "_x000d_
 "`Celkem: `A+B+C+D+E+F+H+I+J+K = 66,805 [M] "_x000d_
 "Celkem "66,806 = 66,806 [S]</t>
  </si>
  <si>
    <t xml:space="preserve">"``viz projektová dokumentace, TZ a výkaz projektanta`` "_x000d_
 "``příl. 2.215 až 2.220  -výkres výztuže zdi zdi cyklostezky`` "_x000d_
 "``výkaz výztuže římsy`` "_x000d_
 "`DC1`88.62/1000 = 0,089 [A] "_x000d_
 "`DC2` 92.51/1000 = 0,093 [B] "_x000d_
 "`DC3 vč. základu pro sloup trakce`212.72/1000 = 0,213 [C] "_x000d_
 "`DC4` 136.08/1000 = 0,136 [D] "_x000d_
 "`DC5 vč. základu pro sloup trakce` 226.17/1000 = 0,226 [E] "_x000d_
 "`DC6` 65.94/1000 = 0,066 [F] "_x000d_
 "`Mezisoučet: `A+B+C+D+E+F = 0,822 [G] "_x000d_
 "``tramvajová zeď - nadbetonované římsy`` "_x000d_
 "``příl. 4.402 4.405 - výkres výztuže tramvajové zdi - Římsa`` "_x000d_
 "`1L -výkaz výztuže římsy A, B, C, D` (135.24+421.79+337.68+148.79)/1000 = 1,044 [H] "_x000d_
 "`1P -výkaz výztuže římsy A, B, C, D` (166.22+420.63+333.17+126.21)/1000 = 1,046 [I] "_x000d_
 "`2L -výkaz výztuže římsy A, B, C, D` (397.85+296.94+299.99+191.00)/1000 = 1,186 [J] "_x000d_
 "`2P -výkaz výztuže římsy A, B, C, D` (136.5+430.08+273.00+309.02)/1000 = 1,149 [K] "_x000d_
 "`Mezisoučet: `H+I+J+K = 4,424 [L] "_x000d_
 "`Celkem: `A+B+C+D+E+F+H+I+J+K = 5,246 [M] "_x000d_
 "Celkem "5,248 = 5,248 [S]</t>
  </si>
  <si>
    <t xml:space="preserve">"``viz projektová dokumentace, TZ a výkaz projektanta`` "_x000d_
 "``příl. 2.202 až 2.207  -výkres tvaru zdi zdi cyklostezky`` "_x000d_
 "``dřík zdi cyklostezky`` "_x000d_
 "``celková kubatura z výkresu, odpočet říms dle pol. 317325`` "_x000d_
 "`DC1`6.7-0.835 = 5,865 [A] "_x000d_
 "`DC2` 9.07-0.868 = 8,202 [B] "_x000d_
 "`DC3 vč. základu pro sloup trakce` 18.44-1.654 = 16,786 [C] "_x000d_
 "`DC4` 13.29-1.253 = 12,037 [D] "_x000d_
 "`DC5 vč. základu pro sloup trakce` 18.44-1.764 = 16,676 [E] "_x000d_
 "`DC6` 4.16-0.602 = 3,558 [F] "_x000d_
 "`Mezisoučet: `A+B+C+D+E+F = 63,124 [G] "_x000d_
 "``příl. 2.201 - Výkres tvaru a vytýčení tramvajové zdi`` "_x000d_
 "``tramvajová zeď - zdi 1P a 1L a 2P a 2L, v. proměnná, š. 1200-1500 mm`` "_x000d_
 "`1L`( 2.0*(1.2+1.5)/2*2.575)+((6.703+6.38)/2*(2.538+2.504)/2)*1.2 = 26,742 [H] "_x000d_
 "`2L`(2.0*(1.2+1.5)/2*2.52)+((8.231+7.909)/2*(2.49+2.5)/2)*1.2 = 30,966 [I] "_x000d_
 "`1P` (2.0*(1.2+1.5)/2*2.535)+((9.068+8.745)/2*(2.509+2.426)/2)*1.2 = 33,217 [J] "_x000d_
 "`2P` (2.0*(1.2+1.5)/2*2.421)+((5.866+5.544)/2*(2.393+2.41)/2)*1.2 = 22,977 [K] "_x000d_
 "`Mezisoučet: `H+I+J+K = 113,901 [L] "_x000d_
 "``příl. 2.501 - Úpravy terénu`` "_x000d_
 "``řez 7 - nadbetonávka zdi`` "_x000d_
 "(0.48+0.98)/2*2.2*(0.94+0.51)/2 = 1,164 [M] "_x000d_
 "`Celkem: `A+B+C+D+E+F+H+I+J+K+M = 178,190 [N] "_x000d_
 "Celkem "178,19 = 178,190 [W]</t>
  </si>
  <si>
    <t>327365</t>
  </si>
  <si>
    <t>VÝZTUŽ ZDÍ OPĚRNÝCH, ZÁRUBNÍCH, NÁBŘEŽNÍCH Z OCELI 10505</t>
  </si>
  <si>
    <t xml:space="preserve">"``viz projektová dokumentace, TZ a výkaz projektanta`` "_x000d_
 "``příl. 2.215 až 2.220  -výkres výztuže zdi zdi cyklostezky`` "_x000d_
 "``výkaz výztuže dříku`` "_x000d_
 "`DC1`730.7/1000 = 0,731 [A] "_x000d_
 "`DC2` 936.71/1000 = 0,937 [B] "_x000d_
 "`DC3 vč. základu pro sloup trakce`1980.20/1000 = 1,980 [C] "_x000d_
 "`DC4` 1347.47/1000 = 1,347 [D] "_x000d_
 "`DC5 vč. základu pro sloup trakce` 2133.39/1000 = 2,133 [E] "_x000d_
 "`DC6` 499.59/1000 = 0,500 [F] "_x000d_
 "`Mezisoučet: `A+B+C+D+E+F = 7,628 [G] "_x000d_
 "``tramvajová zeď `` "_x000d_
 "``příl. 2.211-2.214 - výkres výztuže tramvajové zdi - Zeď`` "_x000d_
 "``výkaz výztuže dříku`` "_x000d_
 "`1La `819.63/1000 = 0,820 [H] "_x000d_
 "`1Lb `2106.09/1000 = 2,106 [I] "_x000d_
 "`1Pa` 806.82/1000 = 0,807 [J] "_x000d_
 "`1Pb`2817.15/1000 = 2,817 [K] "_x000d_
 "`2La` 807.24/1000 = 0,807 [L] "_x000d_
 "`2Lb` 2581.11/1000 = 2,581 [M] "_x000d_
 "`2Pa`1284.26 /1000 = 1,284 [N] "_x000d_
 "`2Pa`811.65 /1000 = 0,812 [O] "_x000d_
 "`2Pb`1843.38/1000 = 1,843 [P] "_x000d_
 "`Mezisoučet: `H+I+J+K+L+M+N+O+P = 13,877 [Q] "_x000d_
 "`Celkem: `A+B+C+D+E+F+H+I+J+K+L+M+N+O+P = 21,505 [R] "_x000d_
 "Celkem "21,505 = 21,505 [Y]</t>
  </si>
  <si>
    <t>327368</t>
  </si>
  <si>
    <t>VÝZTUŽ ZDÍ OPĚR, ZÁRUB, NÁBŘEŽ ZE SVAŘ SÍTÍ</t>
  </si>
  <si>
    <t>"``viz projektová dokumentace, TZ a výkaz projektanta`` "_x000d_
 "``příl. 2.501 - Úpravy terénu`` "_x000d_
 "``řez 7 - nadbetonávka zdi`` "_x000d_
 "``výztuž Kari 8x8/100x100 sítí po celém povrchu `` "_x000d_
 "192.0/1000*1.15 = 0,221 [A] "_x000d_
 "`Celkem: `A = 0,221 [B] "_x000d_
 "Celkem "0,221 = 0,221 [G]</t>
  </si>
  <si>
    <t>427125</t>
  </si>
  <si>
    <t>ZAKRYTÍ KANÁLŮ Z DÍLCŮ ŽELEZOBET DO C30/37</t>
  </si>
  <si>
    <t xml:space="preserve">"``porovnávací položka`` "_x000d_
 "``viz projektová dokumentace, TZ a výkaz projektanta`` "_x000d_
 "``příl. 2.004 a 2.007  -nový stav - půdorys, příčné řezy`` "_x000d_
 "`zákrytová deska trakčního stožáru C30/37` "_x000d_
 "2*2.0*1.4 = 5,600 [A] "_x000d_
 "`Celkem: `A = 5,600 [B] "_x000d_
 "Celkem "5,6 = 5,600 [G]</t>
  </si>
  <si>
    <t>434125</t>
  </si>
  <si>
    <t>SCHODIŠŤOVÉ STUPNĚ, Z DÍLCŮ ŽELEZOBETON DO C30/37</t>
  </si>
  <si>
    <t>"``viz projektová dokumentace, TZ a výkaz projektanta`` "_x000d_
 "``příl. 2.501 - Úpravy terénu`` "_x000d_
 "``Zpevněné plochy - RS - revizní schodiště`` "_x000d_
 "``schodnice z betonových dílců 180/500 mm`` "_x000d_
 "10*0.5*0.18*0.75 = 0,675 [A] "_x000d_
 "`Celkem: `A = 0,675 [B] "_x000d_
 "Celkem "0,675 = 0,675 [G]</t>
  </si>
  <si>
    <t xml:space="preserve">"``viz projektová dokumentace, TZ a výkaz projektanta`` "_x000d_
 "``příl. 2.202 až 2.207  -výkres tvaru zdi zdi cyklostezky`` "_x000d_
 "``podkladní beton pod základ zdi cyklostezky, tl. 150 mm, š. 2,8m`` "_x000d_
 "`DC1`2.55 = 2,550 [A] "_x000d_
 "`DC2` 3.64 = 3,640 [B] "_x000d_
 "`DC3 vč. základu pro sloup trakce` 6.71 = 6,710 [C] "_x000d_
 "`DC4` 5.43 = 5,430 [D] "_x000d_
 "`DC5 vč. základu pro sloup trakce` 7.37 = 7,370 [E] "_x000d_
 "`DC6` 1.97 = 1,970 [F] "_x000d_
 "`Mezisoučet: `A+B+C+D+E+F = 27,670 [G] "_x000d_
 "``výplňový beton - zajištění stávající zdí`` "_x000d_
 "`DC1`5.0 = 5,000 [H] "_x000d_
 "`DC6` 2.48 = 2,480 [I] "_x000d_
 "`Mezisoučet: `H+I = 7,480 [J] "_x000d_
 "``podkladní beton pod izolaci`` "_x000d_
 "`DC1`0.78 = 0,780 [K] "_x000d_
 "`DC2` 2.59 = 2,590 [L] "_x000d_
 "`DC3 vč. základu pro sloup trakce` 3.98 = 3,980 [M] "_x000d_
 "`DC4` 4.02 = 4,020 [N] "_x000d_
 "`DC5 vč. základu pro sloup trakce` 4.58 = 4,580 [O] "_x000d_
 "`DC6` 1.72 = 1,720 [P] "_x000d_
 "`Mezisoučet: `K+L+M+N+O+P = 17,670 [Q] "_x000d_
 "``příl. 2.201 - Výkres tvaru a vytýčení tramvajové zdi`` "_x000d_
 "``tramvajová zeď - podkladní beton pod zdí 1P a 1L a 2P a 2L, tl. 200 mm, š. 3400mm`` "_x000d_
 "`1L` (2.0+(7.025+6.219)/2)*3.4*0.2 = 5,863 [R] "_x000d_
 "`2L` (2.0+(8.392+7.586)/2)*3.4*0.2 = 6,793 [S] "_x000d_
 "`1P` (2.0+(9.229+8.423)/2)*3.4*0.2 = 7,362 [T] "_x000d_
 "`2P` (2.0+(6.189+5.383)/2)*3.4*0.2 = 5,294 [U] "_x000d_
 "`Mezisoučet: `R+S+T+U = 25,312 [V] "_x000d_
 "``výplňový beton - zajištění stávající zdí`` "_x000d_
 "4.0 = 4,000 [W] "_x000d_
 "`Celkem: `A+B+C+D+E+F+H+I+K+L+M+N+O+P+R+S+T+U+W = 82,132 [X] "_x000d_
 "Celkem "82,132 = 82,132 [AG]</t>
  </si>
  <si>
    <t>"``viz projektová dokumentace, TZ a výkaz projektanta`` "_x000d_
 "``příl. 2.501 - Úpravy terénu`` "_x000d_
 "``Zpevněné plochy - KB odláždění`` "_x000d_
 "`` betonové lože tl. 150 mm C 20/25n`` "_x000d_
 "``plocha měřena digitálně, koef. 1,2`` "_x000d_
 "(8.4+5.23+7.96+0.56*2+20.58+2*0.405)*0.15*1.2 = 7,938 [A] "_x000d_
 "``Zpevněné plochy - SK - skluz`` "_x000d_
 "``betonové lože tl. min. 100 mm z betonu C20/25 - XF3 - dopočet tl. nad 100 mm`` "_x000d_
 "(24.86+27.58)*0.1*0.5 = 2,622 [B] "_x000d_
 "``Zpevněné plochy - RS - revizní schodiště`` "_x000d_
 "``betonové lože tl. min. 150 mm z betonu C20/25 - XF3 `` "_x000d_
 "``řez 10 - měřeno digitálně`` "_x000d_
 "1.38*0.75 = 1,035 [C] "_x000d_
 "`Celkem: `A+B+C = 11,595 [D] "_x000d_
 "Celkem "11,595 = 11,595 [O]</t>
  </si>
  <si>
    <t>45852</t>
  </si>
  <si>
    <t>VÝPLŇ ZA OPĚRAMI A ZDMI Z KAMENIVA DRCENÉHO</t>
  </si>
  <si>
    <t xml:space="preserve">"``viz projektová dokumentace, TZ a výkaz projektanta`` "_x000d_
 "``příl. 2.004 a 2.007  -nový stav - půdorys, příčné řezy`` "_x000d_
 "``výplň za zdí (drenážní komín) a ochrana hydroizolace tl. 200 mm - měřeno digitálně `` "_x000d_
 "(6.25+10.229+2*0.9+1.5+6.166)*(1.46+0.38) = 47,739 [A] "_x000d_
 "(13.396+2*0.9+1.5+7.0+4.69)*(1.46+0.38) = 52,230 [B] "_x000d_
 "`Celkem: `A+B = 99,969 [C] "_x000d_
 "Celkem "99,969 = 99,969 [G]</t>
  </si>
  <si>
    <t>"``viz projektová dokumentace, TZ a výkaz projektanta`` "_x000d_
 "``příl. 2.501 - Úpravy terénu`` "_x000d_
 "``Zpevněné plochy - KB odláždění`` "_x000d_
 "`` dlažba z lomového kamene tl. 200 mm`` "_x000d_
 "``plocha měřena digitálně, koef. 1,2`` "_x000d_
 "(8.4+5.23+7.96+0.56*2+20.58+2*0.405)*0.2*1.2 = 10,584 [A] "_x000d_
 "`Celkem: `A = 10,584 [B] "_x000d_
 "Celkem "10,584 = 10,584 [H]</t>
  </si>
  <si>
    <t>6</t>
  </si>
  <si>
    <t>Úpravy povrchů, podlahy a osazování výplní</t>
  </si>
  <si>
    <t>626111</t>
  </si>
  <si>
    <t>REPROFILACE PODHLEDŮ, SVISLÝCH PLOCH SANAČNÍ MALTOU JEDNOVRST TL 10MM</t>
  </si>
  <si>
    <t xml:space="preserve">"``viz projektová dokumentace, TZ a výkaz projektanta`` "_x000d_
 "``příl. 2.101 - výkres výkopů a stavebních postupů - 1.etapa`` "_x000d_
 "``příl. 2.102 - výkres výkopů a stavebních postupů - 2.etapa`` "_x000d_
 "``zeď cyklostezky - demolice stávající zdi - měřeno digitálně`` "_x000d_
 "2.0*2 = 4,000 [A] "_x000d_
 "``tramvajová zeď -  demolice stávající zdi - měřeno digitálně`` "_x000d_
 "4.35*2 = 8,700 [B] "_x000d_
 "4.38*2 = 8,760 [C] "_x000d_
 "``příl. 2.004 - Nový stav - půdorys`` "_x000d_
 "`` odřezání horní části (500mm) dříku stávající zdi pro nakotvení nové ŽB římsy `` "_x000d_
 "``svislé odřezání`` "_x000d_
 "0.53*4 = 2,120 [D] "_x000d_
 "`Mezisoučet: `A+B+C+D = 23,580 [E] "_x000d_
 "`Celkem: `A+B+C+D = 23,580 [F] "_x000d_
 "Celkem "23,58 = 23,580 [O]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</si>
  <si>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</si>
  <si>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 xml:space="preserve">"``viz projektová dokumentace, TZ a výkaz projektanta`` "_x000d_
 "``příl. 2.202 až 2.207  -výkres tvaru zdi zdi cyklostezky`` "_x000d_
 "``SVI - přípravná vrstva`` "_x000d_
 "`DC1`24.42+10.23+1.35 = 36,000 [A] "_x000d_
 "`DC2` 36.08+9.69 = 45,770 [B] "_x000d_
 "`DC3 vč. základu pro sloup trakce` 63.33+19.06 = 82,390 [C] "_x000d_
 "`DC4` 54.06+13.83 = 67,890 [D] "_x000d_
 "`DC5 vč. základu pro sloup trakce` 69.46+20.40 = 89,860 [E] "_x000d_
 "`DC6` 20.55+6.16+1.62 = 28,330 [F] "_x000d_
 "`Mezisoučet: `A+B+C+D+E+F = 350,240 [G] "_x000d_
 "``příl. 2.201 - Výkres tvaru a vytýčení tramvajové zdi`` "_x000d_
 "``tramvajová zeď - zdi 1P a 1L a 2P a 2L`` "_x000d_
 "``SVI u komunikace` "_x000d_
 "`1L`(2.0+6.219)*1.0+(2.0+(6.219+6.38)/2)*0.6+19.15 = 32,349 [H] "_x000d_
 "`2L` (2.0+8.392)*1.0+(8.392+8.231)/2*0.6+23.01 = 38,389 [I] "_x000d_
 "`1P` (2.0+9.229)*1.0+(9.229+9.068)/2*0.6+24.64 = 41,358 [J] "_x000d_
 "`2P` (2.0+5.383)+1.0+(5.383+5.544)/2*0.6+16.25 = 27,911 [K] "_x000d_
 "``SVI u tramvaje`` "_x000d_
 "`1L` (2.0+7.025)*1.0+(7.025+6.703)/2*1.2+2.028*1.134+7.24 = 26,802 [L] "_x000d_
 "`2L` (2.0+7.586)*1.0+(7.586+7.909)/2*1.2+2.04*1.153+8.59 = 29,825 [M] "_x000d_
 "`1P` (2.0+8.423)*1.0+(8.423+8.745)/2*1.2+2.021*1.167+10.0 = 33,082 [N] "_x000d_
 "`2P` (2.0+6.189)*1.0+(6.189+5.866)/2*1.2+2.036*1.156+8.54 = 26,316 [O] "_x000d_
 "`Mezisoučet: `H+I+J+K+L+M+N+O = 256,031 [P] "_x000d_
 "`Celkem: `A+B+C+D+E+F+H+I+J+K+L+M+N+O = 606,271 [Q] "_x000d_
 "Celkem "606,272 = 606,272 [Y]</t>
  </si>
  <si>
    <t xml:space="preserve">"``viz projektová dokumentace, TZ a výkaz projektanta`` "_x000d_
 "``vč. ukončení izolace dle výkresu detailů`` "_x000d_
 "``příl. 2.202 až 2.207  -výkres tvaru zdi zdi cyklostezky`` "_x000d_
 "``zeď cyklostezky DC 1-6`` "_x000d_
 "``příl. 2.201 - Výkres tvaru a vytýčení tramvajové zdi`` "_x000d_
 "``tramvajová zeď - zdi 1P a 1L a 2P a 2L`` "_x000d_
 "``SVI - 1xNAIP`` "_x000d_
 "606.272 = 606,272 [A] "_x000d_
 "`Celkem: `A = 606,272 [B] "_x000d_
 "Celkem "606,272 = 606,272 [J]</t>
  </si>
  <si>
    <t xml:space="preserve">"``viz projektová dokumentace, TZ a výkaz projektanta`` "_x000d_
 "``příl. 2.202 až 2.207  -výkres tvaru zdi zdi cyklostezky`` "_x000d_
 "``zeď cyklostezky DC 1-6`` "_x000d_
 "``příl. 2.201 - Výkres tvaru a vytýčení tramvajové zdi`` "_x000d_
 "``tramvajová zeď - zdi 1P a 1L a 2P a 2L`` "_x000d_
 "``SVI - měkká ochrana izolace XPS 50 mm`` "_x000d_
 "606.272 = 606,272 [A] "_x000d_
 "`Celkem: `A = 606,272 [B] "_x000d_
 "Celkem "606,272 = 606,272 [I]</t>
  </si>
  <si>
    <t xml:space="preserve">"``viz projektová dokumentace, TZ a výkaz projektanta`` "_x000d_
 "``příl. 2.202 až 2.207  -výkres tvaru zdi zdi cyklostezky`` "_x000d_
 "``zeď cyklostezky DC 1-6`` "_x000d_
 "``příl. 2.201 - Výkres tvaru a vytýčení tramvajové zdi`` "_x000d_
 "``tramvajová zeď - zdi 1P a 1L a 2P a 2L`` "_x000d_
 "``SVI - měkká ochrana izolace geotextilie 500 g/m2`` "_x000d_
 "606.272 = 606,272 [A] "_x000d_
 "`Celkem: `A = 606,272 [B] "_x000d_
 "Celkem "606,272 = 606,272 [I]</t>
  </si>
  <si>
    <t>783</t>
  </si>
  <si>
    <t>Dokončovací práce - nátěry</t>
  </si>
  <si>
    <t>78383</t>
  </si>
  <si>
    <t>NÁTĚRY BETON KONSTR TYP S4 (OS-C)</t>
  </si>
  <si>
    <t>"``viz projektová dokumentace, TZ a výkaz projektanta`` "_x000d_
 "``nátěr říms S4 - u vozovky, š. nátěru předpoklad 40 cm`` "_x000d_
 "``tramvajová zeď - nadbetonované římsy`` "_x000d_
 "``příl. 4.401 - výkres tvaru říms tramvajové zdi`` "_x000d_
 "`1L` 17.511*0.4 = 7,004 [A] "_x000d_
 "`2L`20.031*0.4 = 8,012 [B] "_x000d_
 "`1P` 17.449*0.4 = 6,980 [C] "_x000d_
 "`2P` 22.149*0.4 = 8,860 [D] "_x000d_
 "``tramvajová zeď`` "_x000d_
 "``příl. 2.201 - Výkres tvaru a vytýčení tramvajové zdi`` "_x000d_
 "`1L` (2.0+6.38)*0.4 = 3,352 [E] "_x000d_
 "`2L`(2.0+8.231)*0.4 = 4,092 [F] "_x000d_
 "`1P` (2.0+9.068)*0.4 = 4,427 [G] "_x000d_
 "`2P` (2.0+5.544)*0.4 = 3,018 [H] "_x000d_
 "`Celkem: `A+B+C+D+E+F+G+H = 45,745 [I] "_x000d_
 "Celkem "45,745 = 45,745 [P]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</si>
  <si>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</si>
  <si>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87444</t>
  </si>
  <si>
    <t>POTRUBÍ Z TRUB PLASTOVÝCH ODPADNÍCH DN DO 250MM</t>
  </si>
  <si>
    <t xml:space="preserve">"``viz projektová dokumentace, TZ a výkaz projektanta`` "_x000d_
 "``příl. 2.004 a 2.007  -nový stav - půdorys, příčné řezy`` "_x000d_
 "``napojení uličních vpustí do kanalizace`` "_x000d_
 "(4.6+3.5) = 8,100 [A] "_x000d_
 "`Celkem: `A = 8,100 [B] "_x000d_
 "Celkem "8,1 = 8,100 [F]</t>
  </si>
  <si>
    <t>87646</t>
  </si>
  <si>
    <t>CHRÁNIČKY Z TRUB PLASTOVÝCH DN DO 400MM</t>
  </si>
  <si>
    <t>"``viz projektová dokumentace, TZ a výkaz projektanta`` "_x000d_
 "``příl. 2.201 - Výkres tvaru a vytýčení tramvajové zdi`` "_x000d_
 "``chránička HDPE 100 DN 355`` "_x000d_
 "5.0 = 5,000 [A] "_x000d_
 "`Celkem: `A = 5,000 [B] "_x000d_
 "Celkem "5 = 5,000 [F]</t>
  </si>
  <si>
    <t>"``viz projektová dokumentace, TZ a výkaz projektanta`` "_x000d_
 "``příl. 2.501 - Úpravy terénu`` "_x000d_
 "``uliční vpusti UV 1 a UV2 vč. mříží a kalových košů`` "_x000d_
 "``vč. podkladního betonu C12/15`` "_x000d_
 "2 = 2,000 [A] "_x000d_
 "`Celkem: `A = 2,000 [B] "_x000d_
 "Celkem "2 = 2,000 [G]</t>
  </si>
  <si>
    <t>"``viz projektová dokumentace, TZ a výkaz projektanta`` "_x000d_
 "``příl. 4.411 - výkres zábradlí `` "_x000d_
 "``zeď cyklostezky`` "_x000d_
 "``trubkové třímadlové zábradlí na římse, kotvení chem. 4xM16/sloupek, dl. 220 mm do vývrtu prum. 20 mm, dl. 160 mm, podlití polymermaltou`` "_x000d_
 "`uprava povrchu Be, zinkování ponorem + ONS 92` "_x000d_
 "3.26+2.21+17.69+2*0.9 = 24,960 [A] "_x000d_
 "21.75+2*0.9+4.207 = 27,757 [B] "_x000d_
 "`Celkem: `A+B = 52,717 [C] "_x000d_
 "Celkem "52,717 = 52,717 [I]</t>
  </si>
  <si>
    <t>9113C1</t>
  </si>
  <si>
    <t>SVODIDLO OCEL SILNIČ JEDNOSTR, ÚROVEŇ ZADRŽ H2 - DODÁVKA A MONTÁŽ</t>
  </si>
  <si>
    <t xml:space="preserve">"``viz projektová dokumentace, TZ a výkaz projektanta`` "_x000d_
 "``příl. 4.412  Schematický výkres svodidel`` "_x000d_
 "``svodilo na tramvajové zdi a římse`` "_x000d_
 "``ocelové jednostranné  mostní svodidlo s úrovní zadržení H2`` "_x000d_
 "114.7 = 114,700 [A] "_x000d_
 "`Celkem: `A = 114,700 [B] "_x000d_
 "Celkem "114,7 = 114,700 [G]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</si>
  <si>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</si>
  <si>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9113C3</t>
  </si>
  <si>
    <t>SVODIDLO OCEL SILNIČ JEDNOSTR, ÚROVEŇ ZADRŽ H2 - DEMONTÁŽ S PŘESUNEM</t>
  </si>
  <si>
    <t>"``viz projektová dokumentace, TZ a výkaz projektanta`` "_x000d_
 "``stávající svodidlo na tramvajové zdi a římse - předpoklad`` "_x000d_
 "115 = 115,000 [A] "_x000d_
 "`Celkem: `A = 115,000 [B] "_x000d_
 "Celkem "115 = 115,000 [E]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</si>
  <si>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</si>
  <si>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91710</t>
  </si>
  <si>
    <t>OBRUBY Z BETONOVÝCH PALISÁD</t>
  </si>
  <si>
    <t xml:space="preserve">"``viz projektová dokumentace, TZ a výkaz projektanta`` "_x000d_
 "``příl. 2.501 - Úpravy terénu`` "_x000d_
 "``palisáda kolem uličních vpusíi  -prům. 160 mm/1600 mm, dl. 2,5 m`` "_x000d_
 "2.5*1.6*0.16*2 = 1,280 [A] "_x000d_
 "`Celkem: `A = 1,280 [B] "_x000d_
 "Celkem "1,28 = 1,280 [F]</t>
  </si>
  <si>
    <t>Položka zahrnuje:
- dodání a pokládku betonových palisád o rozměrech předepsaných zadávací dokumentací
- betonové lože i boční betonovou opěrku
Položka nezahrnuje:
- x</t>
  </si>
  <si>
    <t xml:space="preserve">"``viz projektová dokumentace, TZ a výkaz projektanta`` "_x000d_
 "``příl. 2.501 - Úpravy terénu`` "_x000d_
 "``Zpevněné plochy - KB odláždění`` "_x000d_
 "``lemování odláždění obrubou  -měřeno digitálně`` "_x000d_
 "1.928+9.519+0.9+6.2+0.9+2.79 = 22,237 [A] "_x000d_
 "11.48+1.1*2+4.912+5.445+3.672+2.713+1.5 = 31,922 [B] "_x000d_
 "`Mezisoučet: `A+B = 54,159 [C] "_x000d_
 "``Zpevněné plochy - RS - revizní schodiště`` "_x000d_
 "``lemování prefa schodiště obrubou 100/250`` "_x000d_
 "2*3.485 = 6,970 [D] "_x000d_
 "`Celkem: `A+B+D = 61,129 [E] "_x000d_
 "Celkem "61,129 = 61,129 [L]</t>
  </si>
  <si>
    <t xml:space="preserve">"``viz projektová dokumentace, TZ a výkaz projektanta`` "_x000d_
 "``příl. 2.101 - výkres výkopů a stavebních postupů - 1.etapa`` "_x000d_
 "``příl. 2.102 - výkres výkopů a stavebních postupů - 2.etapa`` "_x000d_
 "``zeď cyklostezky - demolice stávající zdi - měřeno digitálně`` "_x000d_
 "2.0*2 = 4,000 [A] "_x000d_
 "``tramvajová zeď -  demolice stávající zdi - měřeno digitálně`` "_x000d_
 "4.35*2 = 8,700 [B] "_x000d_
 "4.38*2 = 8,760 [C] "_x000d_
 "``příl. 2.004 - Nový stav - půdorys`` "_x000d_
 "`` odřezání horní části (500mm) dříku stávající zdi pro nakotvení nové ŽB římsy `` "_x000d_
 "((17.532+17.472)+(20.081+22.157))*1.0 = 77,242 [D] "_x000d_
 "``svislé odřezání`` "_x000d_
 "0.53*4 = 2,120 [E] "_x000d_
 "`Mezisoučet: `A+B+C+D+E = 100,822 [F] "_x000d_
 "`Celkem: `A+B+C+D+E = 100,822 [G] "_x000d_
 "Celkem "100,822 = 100,822 [P]</t>
  </si>
  <si>
    <t>923890</t>
  </si>
  <si>
    <t>ŠIKMÝ ŽLUTOČERNÝ BEZPEČNOSTNÍ NÁTĚR</t>
  </si>
  <si>
    <t>"``viz projektová dokumentace, TZ a výkaz projektanta`` "_x000d_
 "``dle TZ 3.2.4.` "_x000d_
 "1.2*1.5 *4 = 7,200 [A] "_x000d_
 "`Celkem: `A = 7,200 [B] "_x000d_
 "Celkem "7,2 = 7,200 [E]</t>
  </si>
  <si>
    <t>1. Položka obsahuje:
 – úpravy podkladu (odmaštění, odrezivění, odstranění starých nátěrů a nečistot) a jeho vyspravení
 – provedení nátěru (i různobarevného) včetně základních nátěrů předepsaným postupem a při splnění všech požadavků daných technologickým předpisem
2. Položka neobsahuje:
 X
3. Způsob měření:
Měří se plocha kompletního nátěru v metrech čtverečních.</t>
  </si>
  <si>
    <t xml:space="preserve">"``viz projektová dokumentace, TZ a výkaz projektanta`` "_x000d_
 "``opěrná zeď svahu, měřeno digitálně`` "_x000d_
 "``příl. 2.202 až 2.207  -výkres tvaru zdi zdi cyklostezky`` "_x000d_
 "``napojení stáv. zeď - nová zeď`` "_x000d_
 "2.0*2 = 4,000 [A] "_x000d_
 "``DC1-DC6 - řez B-B``` "_x000d_
 "2.64*6 = 15,840 [B] "_x000d_
 "`Mezisoučet: `A+B = 19,840 [C] "_x000d_
 "``tramvajová zeď`` "_x000d_
 "``příl. 2.201 - Výkres tvaru a vytýčení tramvajové zdi`` "_x000d_
 "``napojení nová zeď - stáv. zeď`` "_x000d_
 "``řez 20-20`` "_x000d_
 "4*4.3 = 17,200 [D] "_x000d_
 "``nová zeď`` "_x000d_
 "``řez 30-30`` "_x000d_
 "4*6.0 = 24,000 [E] "_x000d_
 "``nová zeď - základ pilíře mostu, sklon koef. 1,155`` "_x000d_
 "4*6.0*1.155 = 27,720 [F] "_x000d_
 "`Mezisoučet: `D+E+F = 68,920 [G] "_x000d_
 "``tramvajová zeď - nadbetonované římsy`` "_x000d_
 "``příl. 4.401 - výkres tvaru říms tramvajové zdi`` "_x000d_
 "``dilatační spára ` "_x000d_
 "``napojení stáv. zeď - nová římsa - řez B-B `` "_x000d_
 "4*0.5 = 2,000 [H] "_x000d_
 "``řez D-D a G-G, J- J, M-M a N-N`` "_x000d_
 "0.49+0.97+0.9+0.75+0.97+0.71 = 4,790 [I] "_x000d_
 "`Mezisoučet: `H+I = 6,790 [J] "_x000d_
 "`Celkem: `A+B+D+E+F+H+I = 95,550 [K] "_x000d_
 "Celkem "95,55 = 95,550 [AC]</t>
  </si>
  <si>
    <t xml:space="preserve">"``viz projektová dokumentace, TZ a výkaz projektanta`` "_x000d_
 "``opěrná zeď svahu, měřeno digitálně`` "_x000d_
 "``příl. 2.202 až 2.207  -výkres tvaru zdi zdi cyklostezky`` "_x000d_
 "``napojení stáv. zeď - nová zeď`` "_x000d_
 "2*(6.122-1.284) = 9,676 [A] "_x000d_
 "``DC1-DC6 - řez B-B``` "_x000d_
 "6*(12.1-2.5) = 57,600 [B] "_x000d_
 "`Mezisoučet: `A+B = 67,276 [C] "_x000d_
 "``tramvajová zeď`` "_x000d_
 "``příl. 2.201 - Výkres tvaru a vytýčení tramvajové zdi`` "_x000d_
 "``napojení nová zeď - stáv. zeď`` "_x000d_
 "``řez 20-20`` "_x000d_
 "4*(9.523-1.845) = 30,712 [D] "_x000d_
 "``nová zeď`` "_x000d_
 "``řez 30-30`` "_x000d_
 "4*(12.921-2.6) = 41,284 [E] "_x000d_
 "``nová zeď - základ pilíře mostu, sklon koef. 1,155`` "_x000d_
 "4*(12.921*1.155-3.08) = 47,375 [F] "_x000d_
 "`Mezisoučet: `D+E+F = 119,371 [G] "_x000d_
 "``tramvajová zeď - nadbetonované římsy`` "_x000d_
 "``příl. 4.401 - výkres tvaru říms tramvajové zdi`` "_x000d_
 "``dilatační spára ` "_x000d_
 "``napojení stáv. zeď - nová římsa - řez B-B `` "_x000d_
 "4*(2.965-1.0) = 7,860 [H] "_x000d_
 "``řez D-D a G-G, J- J, M-M a N-N`` "_x000d_
 "(4.835-0.98+4.68-0.98+4.418-0.98+4.949-0.98+4.355-0.98) = 18,337 [I] "_x000d_
 "`Mezisoučet: `H+I = 26,197 [J] "_x000d_
 "`Celkem: `A+B+D+E+F+H+I = 212,844 [K] "_x000d_
 "Celkem "212,844 = 212,844 [AC]</t>
  </si>
  <si>
    <t>93135</t>
  </si>
  <si>
    <t>TĚSNĚNÍ DILATAČ SPAR PRYŽ PÁSKOU NEBO KRUH PROFILEM</t>
  </si>
  <si>
    <t>935212</t>
  </si>
  <si>
    <t>PŘÍKOPOVÉ ŽLABY Z BETON TVÁRNIC ŠÍŘ DO 600MM DO BETONU TL 100MM</t>
  </si>
  <si>
    <t>"``viz projektová dokumentace, TZ a výkaz projektanta`` "_x000d_
 "``příl. 2.501 - Úpravy terénu`` "_x000d_
 "``Zpevněné plochy - SK - skluz`` "_x000d_
 "``betonová žlabovka 300, sklon 0,5%`` "_x000d_
 "``betonové lože tl. min. 100 mm z betonu C20/25 - XF3`` "_x000d_
 "``délka měřena digitálně`` "_x000d_
 "(24.86+27.58) = 52,440 [A] "_x000d_
 "`Celkem: `A = 52,440 [B] "_x000d_
 "Celkem "52,44 = 52,440 [I]</t>
  </si>
  <si>
    <t>"``viz projektová dokumentace, TZ a výkaz projektanta`` "_x000d_
 "``dle příl. 2.701 kontroní měřící bod PKO`` "_x000d_
 "``výkaz materiálu 20 ks á1,3kg`` "_x000d_
 "26.0 = 26,000 [A] "_x000d_
 "``dle příl. 2.202-2.207 Tvary DC a 2. 702 - Detaily`` "_x000d_
 "``TRNY (DC1-DC6) 2,31kg*16ks=36,9`` "_x000d_
 "36.9 = 36,900 [B] "_x000d_
 "`nerez lišta pro ukončení izolace vč. šroubů` "_x000d_
 "`pásek 4x40 mm, šrouby 3,3ks/m` "_x000d_
 "0.04*0.004*(75.0+52*2)*7850+(75.0+52.0*2)/0.3*0.024 = 239,144 [C] "_x000d_
 "`Celkem: `A+B+C = 302,044 [D] "_x000d_
 "Celkem "302,044 = 302,044 [L]</t>
  </si>
  <si>
    <t>938543</t>
  </si>
  <si>
    <t>OČIŠTĚNÍ BETON KONSTR OTRYSKÁNÍM TLAK VODOU DO 1000 BARŮ</t>
  </si>
  <si>
    <t>"``viz projektová dokumentace, TZ a výkaz projektanta`` "_x000d_
 "``příl. 2.501 - Úpravy terénu`` "_x000d_
 "``řez 7 - nadbetonávka zdi`` "_x000d_
 "``otryskání povrchu tlakovou vodou`` "_x000d_
 "(2.07+0.566)*(0.48+0.89)/2 = 1,806 [A] "_x000d_
 "``plochy po odřezání říms a zdí`` "_x000d_
 "100.822 = 100,822 [B] "_x000d_
 "`Celkem: `A+B = 102,628 [C] "_x000d_
 "Celkem "102,628 = 102,628 [I]</t>
  </si>
  <si>
    <t>Položka zahrnuje:
- očištění předepsaným způsobem
- odklizení vzniklého odpadu
Položka nezahrnuje:
- x</t>
  </si>
  <si>
    <t xml:space="preserve">"``viz projektová dokumentace, TZ a výkaz projektanta`` "_x000d_
 "``příl. 2.101 - výkres výkopů a stavebních postupů - 1.etapa`` "_x000d_
 "``příl. 2.102 - výkres výkopů a stavebních postupů - 2.etapa`` "_x000d_
 "``zeď cyklostezky - demolice stávající zdi - měřeno digitálně`` "_x000d_
 "2.0*(24.56+26.6) = 102,320 [A] "_x000d_
 "``tramvajová zeď -  demolice stávající zdi - měřeno digitálně`` "_x000d_
 "4.35*(10.657+8.033) = 81,302 [B] "_x000d_
 "4.38*(8.784+9.586) = 80,461 [C] "_x000d_
 "``příl. 2.004 - Nový stav - půdorys`` "_x000d_
 "`` odbourání (500mm) dříku stávající zdi pro nakotvení nové ŽB římsy `` "_x000d_
 "((17.532+17.472)+(20.081+22.157))*1.0*0.5 = 38,621 [D] "_x000d_
 "`Mezisoučet: `A+B+C+D = 302,703 [E] "_x000d_
 "`Celkem: `A+B+C+D = 302,703 [F] "_x000d_
 "Celkem "302,704 = 302,704 [N]</t>
  </si>
  <si>
    <t>R93261</t>
  </si>
  <si>
    <t>PEVNÉ ZAKRYTÍ NIKY KOMPOZITNÍ PLNOU DESKOU - D+M KOPLET</t>
  </si>
  <si>
    <t>"``viz projektová dokumentace, TZ a výkaz projektanta`` "_x000d_
 "``příl. 2.501 - Úpravy terénu`` "_x000d_
 "``Opláštění niky`` "_x000d_
 "``pevné zakrytí niky kompozitní plnou deskou ` "_x000d_
 "`včetně zámečnických prvků a kotvení, včetně VTD` "_x000d_
 "2*(0.9+0.32)*1.34 = 3,270 [A] "_x000d_
 "`Celkem: `A = 3,270 [B] "_x000d_
 "Celkem "3,27 = 3,270 [H]</t>
  </si>
  <si>
    <t>Položka zahrnuje:
- dodání a uložení předepsané konstrukce z předepsaného materiálu
- vnitrostaveništní a mimostaveništní doprava
- veškeré potřebné pomocné práce
- veškerý pomocný a upevňovací materiál
Položka nezahrnuje:
- x</t>
  </si>
  <si>
    <t>R93262</t>
  </si>
  <si>
    <t>OTEVÍRAVÉ ZAKRYTÍ NIKY KOMPOZITNÍM ROŠTEM - D+M KOPLET</t>
  </si>
  <si>
    <t>"``viz projektová dokumentace, TZ a výkaz projektanta`` "_x000d_
 "``příl. 2.501 - Úpravy terénu`` "_x000d_
 "``Opláštění niky`` "_x000d_
 "``otevíravé zakrytí niky kompozitním roštem oka 30/30 pevně kotvené do zdi`` "_x000d_
 "`včetně zámečnických prvků a kotvení, včetně VTD` "_x000d_
 "2*1.54*2.14 = 6,591 [A] "_x000d_
 "`Celkem: `A = 6,591 [B] "_x000d_
 "Celkem "6,591 = 6,591 [H]</t>
  </si>
  <si>
    <t>"``viz projektová dokumentace, TZ a výkaz projektanta`` "_x000d_
 "``dle přílohy 2.702 Detaily`` "_x000d_
 "4 = 4,000 [A] "_x000d_
 "`Celkem: `A = 4,000 [B] "_x000d_
 "Celkem "4 = 4,000 [E]</t>
  </si>
  <si>
    <t>"`zemina z výkopů` "_x000d_
 "1385.98*1.9 = 2633,362 [A] "_x000d_
 "`Celkem: `A = 2633,362 [B] "_x000d_
 "Celkem "2633,362 = 2633,362 [D]</t>
  </si>
  <si>
    <t>"302.704*2.4 = 726,490 [A] "_x000d_
 "`Celkem: `A = 726,490 [B] "_x000d_
 "Celkem "726,49 = 726,490 [C]</t>
  </si>
  <si>
    <t>SO 15-30-91</t>
  </si>
  <si>
    <t>OSTATNÍ POŽADAVKY - GEODETICKÉ ZAMERENÍ</t>
  </si>
  <si>
    <t>R02944.1</t>
  </si>
  <si>
    <t>OSTAT POŽADAVKY - DOKUMENTACE - AKTUALIZACE KABELOVÉ KNIHY</t>
  </si>
  <si>
    <t>R75IH64</t>
  </si>
  <si>
    <t>PREPOJENÍ OKRUHU</t>
  </si>
  <si>
    <t xml:space="preserve">1. Položka obsahuje:
 – kompletní ukoncení specifikované kabelizace  specifikovaným zpusobem vcetne potrebného drobného montážního materiálu
 – veškeré potrebné mechanizmy, vcetne obsluhy, náklady na mzdy a približné (prumerné) náklady na porízení potrebných materiálu vcetne všech ostatních vedlejších nákladu
2. Položka neobsahuje:
 X
3. Zpusob merení:
 –  Udává se pocet kusu kompletní konstrukce nebo práce.</t>
  </si>
  <si>
    <t>"odkrytí stávající trasy 150*0,9*0,5 = 67,500 [A] "_x000d_
 "výkop nové trasy (30+60)*0,9*0,5 = 40,500 [B] "_x000d_
 "Celkové množství = 108,000 "_x000d_
 "Celkem "108 = 108,000 [D]</t>
  </si>
  <si>
    <t>"protlaky trasa 3*40 = 120,000 [A] "_x000d_
 "Celkem "120 = 120,000 [B]</t>
  </si>
  <si>
    <t>"odkrytí stávající trasy 150*0,8*0,5 = 60,000 [A] "_x000d_
 "výkop nové trasy (30+60)*0,8*0,5 = 36,000 [B] "_x000d_
 "Celkové množství = 96,000 "_x000d_
 "Celkem "96 = 96,000 [D]</t>
  </si>
  <si>
    <t>"odkrytí stávající trasy 150*0,1*0,5 = 7,500 [A] "_x000d_
 "výkop nové trasy (30+60)*0,1*0,5 = 4,500 [B] "_x000d_
 "Celkové množství = 12,000 "_x000d_
 "Celkem "12 = 12,000 [D]</t>
  </si>
  <si>
    <t>Pridružená stavební výroba</t>
  </si>
  <si>
    <t>"4 = 4,000 [A] "_x000d_
 "Celkem "4 = 4,000 [B]</t>
  </si>
  <si>
    <t>702112</t>
  </si>
  <si>
    <t>KABELOVÝ ŽLAB ZEMNÍ VČETNĚ KRYTU SVĚTLÉ ŠÍŘKY PŘES 120 DO 250 MM</t>
  </si>
  <si>
    <t>"trasa 130 = 130,000 [A] "_x000d_
 "Celkem "130 = 130,000 [B]</t>
  </si>
  <si>
    <t>702311</t>
  </si>
  <si>
    <t>ZAKRYTÍ KABELŮ VÝSTRAŽNOU FÓLIÍ ŠÍŘKY DO 20 CM</t>
  </si>
  <si>
    <t>"30+60 = 90,000 [A] "_x000d_
 "Celkem "90 = 90,000 [B]</t>
  </si>
  <si>
    <t>1. Položka obsahuje:
 – dodávku a montáž fólie
 – přípravu podkladu pro osazení
2. Položka neobsahuje:
 X
3. Způsob měření:
Měří se metr délkový.</t>
  </si>
  <si>
    <t>75I322</t>
  </si>
  <si>
    <t>KABEL ZEMNÍ DVOUPLÁŠŤOVÝ S PANCÍŘEM PRŮMĚRU ŽÍLY 0,8 MM DO 25XN</t>
  </si>
  <si>
    <t>KMCTYRKA</t>
  </si>
  <si>
    <t>"km 0,2 = 0,200 [A] "_x000d_
 "ctyrky 20 = 20,000 [B] "_x000d_
 "kmct a*b = 4,000 [C] "_x000d_
 "Celkem "4 = 4,000 [D]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</si>
  <si>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kmčtyřkách.</t>
  </si>
  <si>
    <t>75I32X</t>
  </si>
  <si>
    <t>KABEL ZEMNÍ DVOUPLÁŠŤOVÝ S PANCÍŘEM PRŮMĚRU ŽÍLY 0,8 MM - MONTÁŽ</t>
  </si>
  <si>
    <t>"200 = 200,000 [A] "_x000d_
 "Celkem "200 = 200,000 [B]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</si>
  <si>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</si>
  <si>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75I811</t>
  </si>
  <si>
    <t>KABEL OPTICKÝ SINGLEMODE DO 12 VLÁKEN</t>
  </si>
  <si>
    <t>KMVLÁKNO</t>
  </si>
  <si>
    <t>"TOK12 12 = 12,000 [A] "_x000d_
 "km 3,6 = 3,600 [B] "_x000d_
 "kmvl a*b = 43,200 [C] "_x000d_
 "Celkem "43,2 = 43,200 [D]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</si>
  <si>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kmvláknech.</t>
  </si>
  <si>
    <t>75I813</t>
  </si>
  <si>
    <t>KABEL OPTICKÝ SINGLEMODE DO 72 VLÁKEN</t>
  </si>
  <si>
    <t>"DOK72 72 = 72,000 [A] "_x000d_
 "km 6 = 6,000 [B] "_x000d_
 "kmvl a*b = 432,000 [C] "_x000d_
 "Celkem "432 = 432,000 [D]</t>
  </si>
  <si>
    <t>75I815</t>
  </si>
  <si>
    <t>KABEL OPTICKÝ SINGLEMODE - MONTÁŽ DO OBSAZENÉ TRUBKY</t>
  </si>
  <si>
    <t>"9600 = 9600,000 [A] "_x000d_
 "Celkem "9600 = 9600,000 [B]</t>
  </si>
  <si>
    <t>1. Položka obsahuje:
 – práce spojené s montáží specifikované kabelizace specifikovaným způsobem (uložení na konstrukci, uložení, zatažení, zafouknutí)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</si>
  <si>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75I81Y</t>
  </si>
  <si>
    <t>KABEL OPTICKÝ SINGLEMODE - DEMONTÁŽ</t>
  </si>
  <si>
    <t>"DOK72 6000 = 6000,000 [A] "_x000d_
 "TOK12 3600 = 3600,000 [B] "_x000d_
 "Mezisoucet = 9600,000 [C] "_x000d_
 "Celkem "9600 = 9600,000 [D]</t>
  </si>
  <si>
    <t xml:space="preserve"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</si>
  <si>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75I911</t>
  </si>
  <si>
    <t>OPTOTRUBKA HDPE PRŮMĚRU DO 40 MM</t>
  </si>
  <si>
    <t>"2xHDPE 2*210 = 420,000 [A] "_x000d_
 "Celkem "420 = 420,000 [B]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</si>
  <si>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</si>
  <si>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75I91X</t>
  </si>
  <si>
    <t>OPTOTRUBKA HDPE - MONTÁŽ</t>
  </si>
  <si>
    <t>75I962</t>
  </si>
  <si>
    <t>OPTOTRUBKA - KALIBRACE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</si>
  <si>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</si>
  <si>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75IA21</t>
  </si>
  <si>
    <t>OPTOTRUBKOVÁ SPOJKA OPRAVNÁ PRŮMĚRU DO 40 MM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</si>
  <si>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</si>
  <si>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75IA2X</t>
  </si>
  <si>
    <t>OPTOTRUBKOVÁ SPOJKA OPRAVNÁ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</si>
  <si>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</si>
  <si>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75ID21</t>
  </si>
  <si>
    <t>PLASTOVÁ ZEMNÍ KOMORA PRO ULOŽENÍ SPOJKY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</si>
  <si>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</si>
  <si>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75ID2X</t>
  </si>
  <si>
    <t>PLASTOVÁ ZEMNÍ KOMORA PRO ULOŽENÍ SPOJKY - MONTÁŽ</t>
  </si>
  <si>
    <t>75ID31</t>
  </si>
  <si>
    <t>PLASTOVÁ ZEMNÍ KOMORA TĚSNENÍ PRO HDPE TRUBKU DO 40 MM - DODÁVKA</t>
  </si>
  <si>
    <t>"komory 4 = 4,000 [A] "_x000d_
 "vstupy 6 = 6,000 [B] "_x000d_
 "celkem a*b = 24,000 [C] "_x000d_
 "Celkem "24 = 24,000 [D]</t>
  </si>
  <si>
    <t>75ID3X</t>
  </si>
  <si>
    <t>PLASTOVÁ ZEMNÍ KOMORA TĚSNENÍ PRO HDPE TRUBKU DO 40 MM - MONTÁŽ</t>
  </si>
  <si>
    <t>75IH61</t>
  </si>
  <si>
    <t>UKONČENÍ KABELU OPTICKÉHO DO 12 VLÁKEN</t>
  </si>
  <si>
    <t>"TOK12 2 = 2,000 [A] "_x000d_
 "Celkem "2 = 2,000 [B]</t>
  </si>
  <si>
    <t xml:space="preserve">1. Položka obsahuje:
 – kompletní ukončení specifikované kabelizace  specifikovaným způsobem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 Udává se počet kusů kompletní konstrukce nebo práce.</t>
  </si>
  <si>
    <t>75IH63</t>
  </si>
  <si>
    <t>UKONČENÍ KABELU OPTICKÉHO DO 72 VLÁKEN</t>
  </si>
  <si>
    <t>"DOK72 2 = 2,000 [A] "_x000d_
 "Celkem "2 = 2,000 [B]</t>
  </si>
  <si>
    <t>75IH6Y</t>
  </si>
  <si>
    <t>UKONČENÍ KABELU OPTICKÉHO - DEMONTÁŽ</t>
  </si>
  <si>
    <t>"stávající kabely 4 = 4,000 [A] "_x000d_
 "Celkem "4 = 4,000 [B]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</si>
  <si>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 – Udává se počet kusů kompletní konstrukce nebo práce.</t>
  </si>
  <si>
    <t>75II11</t>
  </si>
  <si>
    <t>SPOJKA PRO CELOPLASTOVÉ KABELY BEZ PANCÍŘE DO 100 ŽIL - DODÁVKA</t>
  </si>
  <si>
    <t>"20p 2 = 2,000 [A] "_x000d_
 "50p 2 = 2,000 [B] "_x000d_
 "Celkové množství = 4,000 "_x000d_
 "Celkem "4 = 4,000 [D]</t>
  </si>
  <si>
    <t>75II12</t>
  </si>
  <si>
    <t>SPOJKA PRO CELOPLASTOVÉ KABELY BEZ PANCÍŘE PŘES 100 ŽIL - DODÁVKA</t>
  </si>
  <si>
    <t>"100p 2 = 2,000 [A] "_x000d_
 "Celkem "2 = 2,000 [B]</t>
  </si>
  <si>
    <t>75II1X</t>
  </si>
  <si>
    <t>SPOJKA PRO CELOPLASTOVÉ KABELY BEZ PANCÍŘE - MONTÁŽ</t>
  </si>
  <si>
    <t>"4+2 = 6,000 [A] "_x000d_
 "Celkem "6 = 6,000 [B]</t>
  </si>
  <si>
    <t>75II21</t>
  </si>
  <si>
    <t>SPOJKA PRO CELOPLASTOVÉ KABELY S PANCÍŘEM DO 100 ŽIL - DODÁVKA</t>
  </si>
  <si>
    <t>"2 = 2,000 [A] "_x000d_
 "Celkem "2 = 2,000 [B]</t>
  </si>
  <si>
    <t>75II2X</t>
  </si>
  <si>
    <t>SPOJKA PRO CELOPLASTOVÉ KABELY S PANCÍŘEM - MONTÁŽ</t>
  </si>
  <si>
    <t>75IJ14</t>
  </si>
  <si>
    <t>MĚŘENÍ ÚTLUMU PŘESLECHU NA BLÍZKÉM KONCI NA MÍSTNÍM SDĚL. KABELU ZA 1 ČTYŘKU XN A 1 MĚŘENÝ ÚSEK</t>
  </si>
  <si>
    <t>"100p 50 = 50,000 [A] "_x000d_
 "50p 25 = 25,000 [B] "_x000d_
 "20p 10 = 10,000 [C] "_x000d_
 "Celkové množství = 85,000 "_x000d_
 "Celkem "85 = 85,000 [E]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</si>
  <si>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kusů.</t>
  </si>
  <si>
    <t>75IJ21</t>
  </si>
  <si>
    <t>MĚŘENÍ ZKRÁCENÉ ZÁVĚREČNÉ DÁLKOVÉHO KABELU V OBOU SMĚRECH ZA PROVOZU</t>
  </si>
  <si>
    <t>CTYRKA</t>
  </si>
  <si>
    <t>"20 = 20,000 [A] "_x000d_
 "Celkem "20 = 20,000 [B]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</si>
  <si>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čtyřek.</t>
  </si>
  <si>
    <t>75IK21</t>
  </si>
  <si>
    <t>MĚŘENÍ KOMPLEXNÍ OPTICKÉHO KABELU</t>
  </si>
  <si>
    <t>VLÁKNO</t>
  </si>
  <si>
    <t>"DOK72 72+72+72 = 216,000 [A] "_x000d_
 "TOK12 12+12+12 = 36,000 [B] "_x000d_
 "Celkové množství = 252,000 "_x000d_
 "Celkem "252 = 252,000 [D]</t>
  </si>
  <si>
    <t>1. Položka obsahuje:
 – práce spojené s kontrolním měřením stávající optické kabelizace ke zjištění technických parametrů optického kabelu před manipulací včetně potřebného drobného montážního materiálu
 – měření metodou OTDR na třech vlnových délkách 1310/1550/1625nm v obou směrech dle ČSN EN 61280-4-2 a dle TS v platném znění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optických vláken.</t>
  </si>
  <si>
    <t>SO 15-30-92</t>
  </si>
  <si>
    <t>R02944</t>
  </si>
  <si>
    <t>"vl 72 = 72,000 [A] "_x000d_
 "km 2,6 = 2,600 [B] "_x000d_
 "kmvl a*b = 187,200 [C] "_x000d_
 "Celkem "187,2 = 187,200 [D]</t>
  </si>
  <si>
    <t>"2500 = 2500,000 [A] "_x000d_
 "Celkem "2500 = 2500,000 [B]</t>
  </si>
  <si>
    <t>75IA22</t>
  </si>
  <si>
    <t>OPTOTRUBKOVÁ SPOJKA OPRAVNÁ PRŮMĚRU PŘES 40 MM - DODÁVKA</t>
  </si>
  <si>
    <t>"216 = 216,000 [A] "_x000d_
 "Celkem "216 = 216,000 [B]</t>
  </si>
  <si>
    <t>SO 15-30-93.1</t>
  </si>
  <si>
    <t>SO 15-30-93</t>
  </si>
  <si>
    <t>11110</t>
  </si>
  <si>
    <t>ODSTRANĚNÍ TRAVIN</t>
  </si>
  <si>
    <t>Položka zahrnuje:
- odstranění travin bez ohledu na způsob provedení
- přemístění travin s uložením na hromady
Položka nezahrnuje:
- x</t>
  </si>
  <si>
    <t>"Zákrejsova 10*0,2 = 2,000 [A] "_x000d_
 "Celkem "2 = 2,000 [B]</t>
  </si>
  <si>
    <t>"KK1 2*2*4 = 16,000 [D] "_x000d_
 "KK2 2*2*3 = 12,000 [E] "_x000d_
 "KK3 2*2*2 = 8,000 [F] "_x000d_
 "KK4 2*2*2 = 8,000 [G] "_x000d_
 "KK5 2*2*2 = 8,000 [H] "_x000d_
 "KK6 2*2*2 = 8,000 [I] "_x000d_
 "Celkové množství = 60,000 "_x000d_
 "Celkem "60 = 60,000 [H]</t>
  </si>
  <si>
    <t>"hloubka 1 = 1,000 [A] "_x000d_
 "šírka 1 = 1,000 [B] "_x000d_
 "spojkovište--KK1 40 = 40,000 [C] "_x000d_
 "KK2-KK3 70 = 70,000 [D] "_x000d_
 "KK4-KK5 110 = 110,000 [E] "_x000d_
 "KK6 okoli 20 = 20,000 [F] "_x000d_
 "celkem a*b*(C+D+E+F) = 240,000 [G] "_x000d_
 "Celkem "240 = 240,000 [H]</t>
  </si>
  <si>
    <t>"hloubka 0,9 = 0,900 [A] "_x000d_
 "šírka 1 = 1,000 [B] "_x000d_
 "spojkovište--KK1 40 = 40,000 [C] "_x000d_
 "KK2-KK3 70 = 70,000 [D] "_x000d_
 "KK4-KK5 110 = 110,000 [E] "_x000d_
 "KK6 okoli 20 = 20,000 [F] "_x000d_
 "celkem a*b*(C+D+E+F) = 216,000 [G] "_x000d_
 "Celkem "216 = 216,000 [H]</t>
  </si>
  <si>
    <t>"hloubka 0,1 = 0,100 [A] "_x000d_
 "šírka 1 = 1,000 [B] "_x000d_
 "spojkovište--KK1 40 = 40,000 [C] "_x000d_
 "KK2-KK3 70 = 70,000 [D] "_x000d_
 "KK4-KK5 110 = 110,000 [E] "_x000d_
 "KK6 okoli 20 = 20,000 [F] "_x000d_
 "celkem a*b*(C+D+E+F) = 24,000 [G] "_x000d_
 "Celkem "24 = 24,000 [H]</t>
  </si>
  <si>
    <t>R14173</t>
  </si>
  <si>
    <t>PROTLACOVÁNÍ POTRUBÍ Z PLAST HMOT DN DO 400MM</t>
  </si>
  <si>
    <t>"pres Sokolskou trídu 2*23 = 46,000 [A] "_x000d_
 "pres Koleje 2*57 = 114,000 [B] "_x000d_
 "pres Hlucínskou 2*22 = 44,000 [C] "_x000d_
 "Celkové množství = 204,000 "_x000d_
 "Celkem "204 = 204,000 [E]</t>
  </si>
  <si>
    <t>Položka zahrnuje:
- dodávku protlacovaného potrubí 
- veškeré pomocné práce (startovací zarízení, startovací a cílová jáma, operné a vodící bloky a pod.)
Položka nezahrnuje:
- x</t>
  </si>
  <si>
    <t>702212</t>
  </si>
  <si>
    <t>KABELOVÁ CHRÁNIČKA ZEMNÍ DN PŘES 100 DO 200 MM</t>
  </si>
  <si>
    <t>"protlaky 204 = 204,000 [A] "_x000d_
 "chránicky 6 = 6,000 [B] "_x000d_
 "celkem a*b = 1224,000 [C] "_x000d_
 "Celkem "1224 = 1224,000 [D]</t>
  </si>
  <si>
    <t>"300 = 300,000 [A] "_x000d_
 "Celkem "300 = 300,000 [B]</t>
  </si>
  <si>
    <t>75I114</t>
  </si>
  <si>
    <t>KABEL ZEMNÍ JEDNOPLÁŠŤOVÝ BEZ PANCÍŘE PRŮMĚRU ŽÍLY 0,6 MM PŘES 50XN</t>
  </si>
  <si>
    <t>"0,6*200*2 = 240,000 [A] "_x000d_
 "Celkem "240 = 240,000 [B]</t>
  </si>
  <si>
    <t>75I11X</t>
  </si>
  <si>
    <t>KABEL ZEMNÍ JEDNOPLÁŠŤOVÝ BEZ PANCÍŘE PRŮMĚRU ŽÍLY 0,6 MM - MONTÁŽ</t>
  </si>
  <si>
    <t>"600 = 600,000 [A] "_x000d_
 "Celkem "600 = 600,000 [B]</t>
  </si>
  <si>
    <t>"vl 72 = 72,000 [A] "_x000d_
 "km 2*2 = 4,000 [B] "_x000d_
 "kmvl a*b = 288,000 [C] "_x000d_
 "Celkem "288 = 288,000 [D]</t>
  </si>
  <si>
    <t>75I81X</t>
  </si>
  <si>
    <t>KABEL OPTICKÝ SINGLEMODE - MONTÁŽ</t>
  </si>
  <si>
    <t>"4000 = 4000,000 [C] "_x000d_
 "Celkem "4000 = 4000,000 [B]</t>
  </si>
  <si>
    <t>"2*300 = 600,000 [A] "_x000d_
 "Celkem "600 = 600,000 [B]</t>
  </si>
  <si>
    <t>"10 = 10,000 [A] "_x000d_
 "Celkem "10 = 10,000 [B]</t>
  </si>
  <si>
    <t>"6 = 6,000 [A] "_x000d_
 "Celkem "6 = 6,000 [B]</t>
  </si>
  <si>
    <t>75ID41</t>
  </si>
  <si>
    <t>PLASTOVÁ ZEMNÍ KOMORA TĚSNENÍ PRO HDPE TRUBKU PŘES 40 MM - DODÁVKA</t>
  </si>
  <si>
    <t>"6*10 = 60,000 [A] "_x000d_
 "Celkem "60 = 60,000 [B]</t>
  </si>
  <si>
    <t>75ID4X</t>
  </si>
  <si>
    <t>PLASTOVÁ ZEMNÍ KOMORA TĚSNENÍ PRO HDPE TRUBKU PŘES 40 MM - MONTÁŽ</t>
  </si>
  <si>
    <t>"60 = 60,000 [A] "_x000d_
 "Celkem "60 = 60,000 [B]</t>
  </si>
  <si>
    <t>75IJ23</t>
  </si>
  <si>
    <t>MĚŘENÍ ZÁVĚREČNÉ DÁLKOVÝCH KABELŮ V OBOU SMĚRECH V PLNÉM ROZSAHU BEZ PROVOZU</t>
  </si>
  <si>
    <t>"ctyrky 400 = 400,000 [A] "_x000d_
 "Celkem "400 = 400,000 [B]</t>
  </si>
  <si>
    <t>"3*72 = 216,000 [A] "_x000d_
 "Celkem "216 = 216,000 [B]</t>
  </si>
  <si>
    <t>R702113</t>
  </si>
  <si>
    <t>KABELOVÝ ŽLAB BETONOVÝ VCETNE KRYTU SVETLÉ ŠÍRKY PRES 250 MM</t>
  </si>
  <si>
    <t>"240 = 240,000 [A] "_x000d_
 "Celkem "240 = 240,000 [B]</t>
  </si>
  <si>
    <t>1. Položka obsahuje:
 – prípravu podkladu pro osazení
2. Položka neobsahuje:
 X
3. Zpusob merení:
Merí se metr délkový.</t>
  </si>
  <si>
    <t>R75ID21</t>
  </si>
  <si>
    <t>PLASTOVÁ ZEMNÍ KOMORA MODULÁRNÍ - DODÁVKA</t>
  </si>
  <si>
    <t>1. Položka obsahuje:
 – dodávku specifikovaného bloku/zarízení vcetne potrebného drobného montážního materiálu
 – dodávku souvisejícího príslušenství pro specifikovaný blok/zarízení
 – náklady na dopravu a skladování
 – veškeré potrebné mechanizmy, vcetne obsluhy, náklady na mzdy a približné (prumerné) náklady na porízení potrebných materiálu vcetne všech ostatních vedlejších nákladu
2. Položka neobsahuje:
 X
3. Zpusob merení:
 – Udává se pocet kusu kompletní konstrukce nebo práce.</t>
  </si>
  <si>
    <t>SO 15-30-93.2</t>
  </si>
  <si>
    <t>"plocha pred mostem 37 = 37,000 [A] "_x000d_
 "plocha za mostem 170 = 170,000 [B] "_x000d_
 "pomerná cást s dalšími SO 0,2 = 0,200 [E] "_x000d_
 "(a+b)*e = 41,400 [C] "_x000d_
 "Celkem "41,4 = 41,400 [E]</t>
  </si>
  <si>
    <t>"pomerná cást s ostatními SO (25*1*0,2)+100*0,2 = 25,000 [A] "_x000d_
 "Celkem "25 = 25,000 [B]</t>
  </si>
  <si>
    <t>"plocha pred mostem 37 = 37,000 [A] "_x000d_
 "plocha za mostem 170 = 170,000 [B] "_x000d_
 "plocha pod mostem 100 = 100,000 [G] "_x000d_
 "hloubka 1 = 1,000 [C] "_x000d_
 "objem (a+b)*c = 207,000 [D] "_x000d_
 "pomerná cást s dalšími SO 0,2 = 0,200 [E] "_x000d_
 "celkem: d*e+g = 141,400 [F] "_x000d_
 "Celkem "141,4 = 141,400 [H]</t>
  </si>
  <si>
    <t>"plocha pred mostem 37 = 37,000 [A] "_x000d_
 "plocha za mostem 170 = 170,000 [B] "_x000d_
 "plocha pod mostem 100 = 100,000 [G] "_x000d_
 "hloubka 0,95 = 0,950 [C] "_x000d_
 "objem (a+b)*c = 196,650 [D] "_x000d_
 "pomerná cást s dalšími SO 0,2 = 0,200 [E] "_x000d_
 "celkem: d*e+g = 139,330 [F] "_x000d_
 "Celkem "139,33 = 139,330 [H]</t>
  </si>
  <si>
    <t>709120</t>
  </si>
  <si>
    <t>PROVIZORNÍ ZAJIŠTĚNÍ POTRUBÍ VE VÝKOPU</t>
  </si>
  <si>
    <t>"50 = 50,000 [A] "_x000d_
 "Celkem "50 = 50,000 [B]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</si>
  <si>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</si>
  <si>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74E311</t>
  </si>
  <si>
    <t>SVOD ZOK DO ZEMĚ NA STOŽÁRU TV VČETNĚ KRYTU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</si>
  <si>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</si>
  <si>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"120+150 = 270,000 [A] "_x000d_
 "Celkem "270 = 270,000 [B]</t>
  </si>
  <si>
    <t>75I91Y</t>
  </si>
  <si>
    <t>OPTOTRUBKA HDPE - DEMONTÁŽ</t>
  </si>
  <si>
    <t>75I951</t>
  </si>
  <si>
    <t>OPTOTRUBKA HDPE DĚLENÁ PRŮMĚRU DO 40 MM</t>
  </si>
  <si>
    <t>75I95X</t>
  </si>
  <si>
    <t>OPTOTRUBKA HDPE DĚLENÁ - MONTÁŽ</t>
  </si>
  <si>
    <t>"1 = 1,000 [A] "_x000d_
 "Celkem "1 = 1,000 [B]</t>
  </si>
  <si>
    <t>75ID2Y</t>
  </si>
  <si>
    <t>PLASTOVÁ ZEMNÍ KOMORA PRO ULOŽENÍ SPOJKY - DEMONTÁŽ</t>
  </si>
  <si>
    <t>"72+12 = 84,000 [A] "_x000d_
 "Celkem "84 = 84,000 [B]</t>
  </si>
  <si>
    <t>SO 15-30-93.3</t>
  </si>
  <si>
    <t>"pomerná cást s ostatními SO 25*1*0,2 = 5,000 [A] "_x000d_
 "Celkem "5 = 5,000 [B]</t>
  </si>
  <si>
    <t>"plocha pred mostem 37 = 37,000 [A] "_x000d_
 "plocha za mostem 170 = 170,000 [B] "_x000d_
 "hloubka 1 = 1,000 [C] "_x000d_
 "objem (a+b)*c = 207,000 [D] "_x000d_
 "pomerná cást s dalšími SO 0,2 = 0,200 [E] "_x000d_
 "celkem: d*e = 41,400 [F] "_x000d_
 "Celkem "41,4 = 41,400 [G]</t>
  </si>
  <si>
    <t>"plocha pred mostem 37 = 37,000 [A] "_x000d_
 "plocha za mostem 170 = 170,000 [B] "_x000d_
 "hloubka 0,95 = 0,950 [C] "_x000d_
 "objem (a+b)*c = 196,650 [D] "_x000d_
 "pomerná cást s dalšími SO 0,2 = 0,200 [E] "_x000d_
 "celkem: d*e = 39,330 [F] "_x000d_
 "Celkem "39,33 = 39,330 [G]</t>
  </si>
  <si>
    <t>"120 = 120,000 [A] "_x000d_
 "Celkem "120 = 120,000 [B]</t>
  </si>
  <si>
    <t>"72 = 72,000 [A] "_x000d_
 "Celkem "72 = 72,000 [B]</t>
  </si>
  <si>
    <t>SO 15-30-93.4</t>
  </si>
  <si>
    <t>SO 15-30-93.6</t>
  </si>
  <si>
    <t>SO 15-31-54.1</t>
  </si>
  <si>
    <t>SO 15-31-54</t>
  </si>
  <si>
    <t>"`zásypy` "_x000d_
 "`pol_17411` 306,240 = 306,240 [A] "_x000d_
 "Celkové množství = 306,240 "_x000d_
 "Celkem "306,24 = 306,240 [D]</t>
  </si>
  <si>
    <t>"`dle grafických a textových příloh PD` "_x000d_
 "`2.020_Výkres pažení` "_x000d_
 "`čerpací stanice; od 205,300m na 197,700m` "_x000d_
 "(9,990*6,180)*7,600 = 469,210 [A] "_x000d_
 "(0,50*0,50)*0,30 = 0,075 [B] "_x000d_
 "Celkové množství = 469,285 "_x000d_
 "Celkem "469,285 = 469,285 [G]</t>
  </si>
  <si>
    <t>"`dle grafických a textových příloh PD` "_x000d_
 "`2.004_Podélný profil` "_x000d_
 "`dle výkazů materiálu projektu a kubatur projektanta` "_x000d_
 "250,970 = 250,970 [D] "_x000d_
 "Mezisoučet = 250,970 [T] "_x000d_
 "`dopočet šachty` "_x000d_
 "`Š0` (2,20*(2,20-1,20))*2,63 = 5,786 [F] "_x000d_
 "`ŠU1` (2,20*(2,20-1,20))*3,11 = 6,842 [G] "_x000d_
 "`ŠDPO1` (2,20*(2,20-1,20))*4,13 = 9,086 [H] "_x000d_
 "`ŠDPO2` (2,20*(2,20-1,20))*2,78 = 6,116 [I] "_x000d_
 "`dopočet vpusti` "_x000d_
 "`ŠDPO3` (1,80*(1,80-1,10))*1,33 = 1,676 [K] "_x000d_
 "`ŠDPO4` (1,80*(1,80-1,10))*1,17 = 1,474 [L] "_x000d_
 "Mezisoučet = 30,980 [M] "_x000d_
 "`výkopy bouraná kanalizace, předpoklad` "_x000d_
 "`DN 150-250` ((1,20*80,00)*2,90)*1,10 = 306,240 [O] "_x000d_
 "-(0,0572+0,0855)/2*80,00 = -5,708 [P] "_x000d_
 "Mezisoučet = 300,532 [Q] "_x000d_
 "`drenáž DN 100` "_x000d_
 "2,930 = 2,930 [S] "_x000d_
 "Celkové množství = 585,412 "_x000d_
 "Celkem "585,412 = 585,412 [V]</t>
  </si>
  <si>
    <t>"`výkopy` "_x000d_
 "`pol_13173` 469,285 = 469,285 [A] "_x000d_
 "`pol_132373` 585,412 = 585,412 [B] "_x000d_
 "Celkové množství = 1054,697 "_x000d_
 "Celkem "1054,697 = 1054,697 [E]</t>
  </si>
  <si>
    <t>17193</t>
  </si>
  <si>
    <t>VYLEHČENÝ NÁSYP Z EXTRUDOVANÉHO POLYSTYRENU (XPS)</t>
  </si>
  <si>
    <t>"`dle grafických a textových příloh PD` "_x000d_
 "`mezi základem mostu a ČS` "_x000d_
 "((1,74*2+4,86)*0,720)*1,000 = 6,005 [A] "_x000d_
 "`mezi opěrou mostu a ČS` "_x000d_
 "((1,74*2+4,86)*1,250)*4,35 = 45,349 [B] "_x000d_
 "-(1,74*1,250)*4,35/2 = -4,731 [C] "_x000d_
 "Celkové množství = 46,623 "_x000d_
 "Celkem "46,623 = 46,623 [H]</t>
  </si>
  <si>
    <t xml:space="preserve">Položka zahrnuje:
- kompletní provedení násypu včetně dodávky extrudovaného polystyrenu
- doprava mimostaveništní i vnitrostaveništní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</si>
  <si>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"`dle grafických a textových příloh PD` "_x000d_
 "`2.004_Podélný profil` "_x000d_
 "`vhodnou vytěženou nenamrzavou zeminou` "_x000d_
 "`výkopy bouraná kanalizace, předpoklad` "_x000d_
 "`DN  150-250` ((1,20*80,00)*2,90)*1,10 = 306,240 [A] "_x000d_
 "Celkové množství = 306,240 "_x000d_
 "Celkem "306,24 = 306,240 [G]</t>
  </si>
  <si>
    <t>"`dle grafických a textových příloh PD` "_x000d_
 "`2.004_Podélný profil` "_x000d_
 "`zásyp štěrkodrtí frakce dle PD` "_x000d_
 "`dle výkazů materiálu projektu a kubatur projektanta` "_x000d_
 "173,210 = 173,210 [E] "_x000d_
 "`šachty a vpusti výkop` "_x000d_
 "30,980 = 30,980 [J] "_x000d_
 "`odpočet vytl. objem kcí šachet a vpustí` "_x000d_
 "`Š1; Š0` -(22/7)*(0,60*0,60)*2,52 = -2,851 [T] "_x000d_
 "`Š2_ŠU2` -(22/7)*(0,60*0,60)*1,68 = -1,901 [U] "_x000d_
 "`Š3_ŠDPO1` -(22/7)*(0,60*0,60)*3,01 = -3,406 [V] "_x000d_
 "`Š4_ŠDPO2` -(22/7)*(0,60*0,60)*2,35 = -2,659 [Y] "_x000d_
 "`UV5_ŠDPO3` -(22/7)*(0,275*0,275)*0,88 = -0,209 [G] "_x000d_
 "`UV6_ŠDPO4` -(22/7)*(0,275*0,275)*0,94 = -0,223 [H] "_x000d_
 "Celkové množství = 192,941 "_x000d_
 "Celkem "192,941 = 192,941 [P]</t>
  </si>
  <si>
    <t>"`dle grafických a textových příloh PD` "_x000d_
 "`2.004_Podélný profil` "_x000d_
 "`obsyp pískem frakce dle PD` "_x000d_
 "`dle výkazů materiálu projektu a kubatur projektanta` "_x000d_
 "30,220+2,650 = 32,870 [E] "_x000d_
 "`PP SN12 DN 250` "_x000d_
 "-(0,0346+0,0781)/2*8,400 = -0,473 [G] "_x000d_
 "`HDPE RC 100 SDR 17 DN200` "_x000d_
 "-(0,0346*10,20) = -0,353 [I] "_x000d_
 "`PP SN16 DN 315` "_x000d_
 "-(0,0860*10,400) = -0,894 [K] "_x000d_
 "`PP SN16 DN 200` "_x000d_
 "-(0,0346+0,0781)/2*9,90 = -0,558 [M] "_x000d_
 "Celkové množství = 30,592 "_x000d_
 "Celkem "30,592 = 30,592 [O]</t>
  </si>
  <si>
    <t>"`dle grafických a textových příloh PD` "_x000d_
 "`2.004_Podélný profil` "_x000d_
 "`DN315` "_x000d_
 "1,400*10,40 = 14,560 [A] "_x000d_
 "`DN250` "_x000d_
 "1,20*8,40 = 10,080 [B] "_x000d_
 "`DN 200` "_x000d_
 "1,20*(9,90+30,200) = 48,120 [C] "_x000d_
 "`DN 160` "_x000d_
 "1,20*21,210 = 25,452 [D] "_x000d_
 "`dopočet šachty; Š0_ŠU1_ŠDPO1_ŠDPO2` "_x000d_
 "(2,20*2,20)*4 = 19,360 [G] "_x000d_
 "`dopočet vpusti; ŠDPO3_ŠDPO4` "_x000d_
 "(2,00*2,00)*2 = 8,000 [H] "_x000d_
 "`2.020_Výkres pažení` "_x000d_
 "`dno nové čerpací stanice` 9,990*6,180 = 61,738 [I] "_x000d_
 "`rušené stávající potrubí a přípojky` "_x000d_
 "`DN150-250` 1,20*80,00 = 96,000 [J] "_x000d_
 "Celkové množství = 283,310 "_x000d_
 "Celkem "283,31 = 283,310 [T]</t>
  </si>
  <si>
    <t>18220</t>
  </si>
  <si>
    <t>ROZPROSTŘENÍ ORNICE VE SVAHU</t>
  </si>
  <si>
    <t>"`dle grafických a textových příloh PD` "_x000d_
 "`mezi mostem a ČS` "_x000d_
 "`kvalifikovaný odhad` "_x000d_
 "50,00*0,200 = 10,000 [A] "_x000d_
 "Celkové množství = 10,000 "_x000d_
 "Celkem "10 = 10,000 [F]</t>
  </si>
  <si>
    <t>Položka zahrnuje:
- nutné přemístění ornice z dočasných skládek vzdálených do 50m
- rozprostření ornice v předepsané tloušťce ve svahu přes 1:5
Položka nezahrnuje:
- x</t>
  </si>
  <si>
    <t>"`pol_18220` "_x000d_
 "10,00/0,200 = 50,000 [A] "_x000d_
 "Celkové množství = 50,000 "_x000d_
 "Celkem "50 = 50,000 [D]</t>
  </si>
  <si>
    <t>"`pol_18242` "_x000d_
 "50,000 = 50,000 [A] "_x000d_
 "Celkové množství = 50,000 "_x000d_
 "Celkem "50 = 50,000 [D]</t>
  </si>
  <si>
    <t>"`pol_18242` "_x000d_
 "(50,000*0,02)*2 = 2,000 [A] "_x000d_
 "Celkové množství = 2,000 "_x000d_
 "Celkem "2 = 2,000 [D]</t>
  </si>
  <si>
    <t>R117514</t>
  </si>
  <si>
    <t>VYTÝČENÍ INŽENÝRSKÝCH SÍTÍ</t>
  </si>
  <si>
    <t>"`dle grafických a textových příloh PD` "_x000d_
 "1 = 1,000 [A] "_x000d_
 "Celkové množství = 1,000 "_x000d_
 "Celkem "1 = 1,000 [D]</t>
  </si>
  <si>
    <t>Položka zahrnuje: - veškeré náklady spojené s objednatelem požadovanými pracemi 
Položka nezahrnuje: - x
Ceny jsou určeny pro vytýčení inženýrských sítí dle popisu položky a grafických a textových příloh PD.
Způsob měření: Množství měrných jednotek se určuje v kompletu konstrukce, nebo práce
Měrná jednotka: kpl</t>
  </si>
  <si>
    <t>R118514</t>
  </si>
  <si>
    <t>PRÁCE A DODÁVKY SPOJENÉ S ČERPÁNÍM VODY KOMPLET</t>
  </si>
  <si>
    <t xml:space="preserve">Položka obsahuje: 
 - hydrogeologcký posudek navržení opatření pro snižování HPV 
 - odvod do recipientu nebo kanalizace
 - vrty nebo studny 
 - čerpání vody na povrchu zahrnuje i potrubí, pohotovost záložní čerpací soupravy a zřízení čerpací jímky  
 - napojení NN, včetně měření a poplatku za spotřebu 
 - poplatek za vypouštění 
 - způsob měření a kvality vody 
 - výustní objekty 
 - součástí položky je také následná demontáž a likvidace těchto zařízení 
 - projekt, projednání  
 - další pomocné konstrukce a práce</t>
  </si>
  <si>
    <t>R15181</t>
  </si>
  <si>
    <t>SYSTÉMOVÉ PAŽENÍ VÝKOPU OCELOVÝMI BOXY PRO PAŽENÍ A ROZEPŘENÍ STĚN VÝKOPU VČETNĚ ODSTRANĚNÍ; D+M KOMPLET</t>
  </si>
  <si>
    <t>"`dle grafických a textových příloh PD` "_x000d_
 "`2.004_Podélný profil` "_x000d_
 "`dle výpočtu kubatur projektanta` "_x000d_
 "327,110 = 327,110 [D] "_x000d_
 "`dopočet šachty` "_x000d_
 "`Š0` ((2,20-1,20)*2,63)*2 = 5,260 [F] "_x000d_
 "`ŠU1` ((2,20-1,20)*3,11)*2 = 6,220 [G] "_x000d_
 "`ŠDPO1` ((2,20-1,20)*4,13)*2 = 8,260 [H] "_x000d_
 "`ŠDPO2` ((2,20-1,20)*2,78)*2 = 5,560 [I] "_x000d_
 "`dopočet vpusti` "_x000d_
 "`ŠDPO3` ((2,00-1,10)*1,33)*2 = 2,394 [K] "_x000d_
 "`ŠDPO4` ((2,00-1,10)*1,17)*2 = 2,106 [L] "_x000d_
 "`rušené stávající potrubí a přípojky` "_x000d_
 "`DN150-250` (80,00*2,90)*2 = 464,000 [O] "_x000d_
 "Celkové množství = 820,910 "_x000d_
 "Celkem "820,91 = 820,910 [P]</t>
  </si>
  <si>
    <t>V cenách pažení jsou započteny náklady na technologickou manipulaci v tomto rozsahu:
vodorovně do vzdálenosti 3m od okraje výkopu,
svisle do hloubky vyplývající z platnosti použité ceny.
Množství měrných jednotek pažicích boxů se určuje v metrech čtverečných celkové zapažené plochydle PD (započítávají se obě strany výkopu). 
Měrná jednotka: m2</t>
  </si>
  <si>
    <t>R18700</t>
  </si>
  <si>
    <t>NÁKUP ZEMINY VHODNÉ PRO OHUMUSOVÁNÍ VČ NALOŽENÍ, DOPRAVY NA MÍSTO URČENÍ A VEŠKERÉ MANIPULACE</t>
  </si>
  <si>
    <t>"`pol_18220` "_x000d_
 "10,000 = 10,000 [A] "_x000d_
 "Celkové množství = 10,000 "_x000d_
 "Celkem "10 = 10,000 [D]</t>
  </si>
  <si>
    <t>Položka zahrnuje:
náklady na nákup zeminy vhodné pro ohumusování vč dopravy na místo určení a veškeré manipulace (naložení, složení, přeložení. přesun atd.)
Měří se metrech kubických konstrukce, nebo práce dle PD.
Měrná jednotka: m3</t>
  </si>
  <si>
    <t>R18901</t>
  </si>
  <si>
    <t>STATICKÁ ZATĚŽOVACÍ ZKOUŠKA - KONTROLA ZHUTNĚNÍ ZEMIN A SYPANIN</t>
  </si>
  <si>
    <t>"`dle grafických a textových příloh PD` "_x000d_
 "2 = 2,000 [A] "_x000d_
 "Celkové množství = 2,000 "_x000d_
 "Celkem "2 = 2,000 [D]</t>
  </si>
  <si>
    <t xml:space="preserve">Zahrnuje veškeré náklady spojené s objednavatelem požadovanýni zkouškami (ČSN 72 1006).
Ceny jsou určeny pro zkoušky dle popisu  a grafických a textových příloh PD.
Způsob měření: Množství měrných jednotek se určuje v kusech zkoušek dle projektu.
Měrná jednotka: kus</t>
  </si>
  <si>
    <t>"`dle grafických a textových příloh PD` "_x000d_
 "`2.020_Výkres pažení` "_x000d_
 "`Rám I a II` "_x000d_
 "`Výkaz konstr. oceli - materiál S235JR` 28030,000*0,001 = 28,030 [A] "_x000d_
 "Celkové množství = 28,030 "_x000d_
 "Celkem "28,03 = 28,030 [F]</t>
  </si>
  <si>
    <t>23117</t>
  </si>
  <si>
    <t>ŠTĚTOVÉ STĚNY BERANĚNÉ Z KOVOVÝCH DÍLCŮ TRVALÉ (HMOTNOST)</t>
  </si>
  <si>
    <t>"`dle grafických a textových příloh PD` "_x000d_
 "`2.020_Výkres pažení (vč. nastovování štětovnic)` "_x000d_
 "`Výkaz štětovnic - mat. S270GP` 56799,000*0,001 = 56,799 [A] "_x000d_
 "Celkové množství = 56,799 "_x000d_
 "Celkem "56,799 = 56,799 [E]</t>
  </si>
  <si>
    <t>Položka zahrnuje:
- zřízení stěny
- dodání štětovnic v požadované kvalitě, případně jejich ošetřování, řezání, nastavování a další úpravy
- kleštiny, převázky. a další pomocné a doplňkové konstrukce
- nastražení a zaberanění dílců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Položka nezahrnuje:
- x</t>
  </si>
  <si>
    <t>237172</t>
  </si>
  <si>
    <t>ODŘEZÁNÍ ŠTĚTOVÝCH STĚN Z KOVOVÝCH DÍLCŮ</t>
  </si>
  <si>
    <t>"`dle grafických a textových příloh PD` "_x000d_
 "`2.020_Výkres pažení` "_x000d_
 "`na 202,100m` (9,990+6,180)*1 = 16,170 [A] "_x000d_
 "`na 205,300m` (9,990+6,180)*1 = 16,170 [B] "_x000d_
 "Celkové množství = 32,340 "_x000d_
 "Celkem "32,34 = 32,340 [F]</t>
  </si>
  <si>
    <t>"`dle grafických a textových příloh PD` "_x000d_
 "`2.020_Výkres pažení` "_x000d_
 "`beton C30/37-XA3-CI 0,2-Dmax22` "_x000d_
 "`od 198,080m na 197,780m` (9,990*6,180)*0,30 = 18,521 [A] "_x000d_
 "Celkové množství = 18,521 "_x000d_
 "Celkem "18,521 = 18,521 [F]</t>
  </si>
  <si>
    <t>"`dle grafických a textových příloh PD` "_x000d_
 "`2.020_Výkres pažení` "_x000d_
 "`Výkaz výztuže- deska` 75,300*0,001 = 0,075 [A] "_x000d_
 "Celkové množství = 0,075 "_x000d_
 "Celkem "0,075 = 0,075 [E]</t>
  </si>
  <si>
    <t>272366</t>
  </si>
  <si>
    <t>VÝZTUŽ ZÁKLADŮ Z KARI SÍTÍ</t>
  </si>
  <si>
    <t>"`dle grafických a textových příloh PD` "_x000d_
 "`2.020_Výkres pažení` "_x000d_
 "`Výkaz sítí - deska` 995,400*0,001 = 0,995 [A] "_x000d_
 "Celkové množství = 0,995 "_x000d_
 "Celkem "0,995 = 0,995 [E]</t>
  </si>
  <si>
    <t>285393</t>
  </si>
  <si>
    <t>DODATEČNÉ KOTVENÍ VLEPENÍM BETONÁŘSKÉ VÝZTUŽE D DO 20MM DO VRTŮ</t>
  </si>
  <si>
    <t>"`dle grafických a textových příloh PD` "_x000d_
 "`2.020_Výkres pažení` "_x000d_
 "`provnávací položka - přikotvení prefa kce k ŽB základu "_x000d_
 "`předpoklad - kvalifikovaný odhad` "_x000d_
 "20*2 = 40,000 [A] "_x000d_
 "Celkové množství = 40,000 "_x000d_
 "Celkem "40 = 40,000 [G]</t>
  </si>
  <si>
    <t>386385</t>
  </si>
  <si>
    <t>KOMPLETNÍ KONSTRUKCE JÍMEK ZE ŽELEZOBETONU C30/37 VČETNĚ VÝZTUŽE</t>
  </si>
  <si>
    <t>"`dle grafických a textových příloh PD` "_x000d_
 "`2.007_Čerpací stanice - ČS - stavební část` "_x000d_
 "`vstupní komínky ČS` "_x000d_
 "(1,50*1,30-0,83*0,895)*0,410 = 0,495 [A] "_x000d_
 "((0,90*1,20-0,6*0,93)*0,410)*2 = 0,428 [B] "_x000d_
 "((1,130*1,195-0,830*0,895)*0,410)*3 = 0,747 [C] "_x000d_
 "``obetonování patky zvedacího zařízení` "_x000d_
 "(0,50*0,40)*0,41 = 0,082 [D] "_x000d_
 "Celkové množství = 1,752 "_x000d_
 "Celkem "1,752 = 1,752 [J]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</si>
  <si>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betonu, užití potřebných přísad a technologií výroby betonu,
- zřízení pracovních a dilatačních spar, včetně potřebných úprav, výplně, vložek, opracování, očištění a ošetření,
- bednění požadovaných konstr. (i ztracené) s úpravou  dle požadované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,
- vytvoření kotevních čel, kapes, nálitků, sedel, zřízení všech požadovaných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výplň, těsnění 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proudů,
- dodání betonářské výztuže v požadované kvalitě, stříhání, řezání, ohýbání a spojování do všech požadovaných tvarů (vč. armakošů) a uložení s požadovaným zajištěním polohy a krytí výztuže betonem, veškeré svary nebo jiné spoje výztuže
- pomocné konstrukce a práce pro osazení a upevnění výztuže,
- zednické výpomoci pro montáž betonářské výztuže,
- ochranu výztuže do doby jejího zabetonování,
- úpravy výztuže pro zřízení železobetonových kloubů, kotevních prvků, závěsných ok a doplňkových konstrukcí,
- veškerá opatření pro zajištění soudržnosti výztuže a betonu,
- vodivé  propojení   výztuže, které je součástí ochrany konstrukce proti vlivům bludných proudů, vyvedení do měřících skříní nebo míst pro měření bludných proudů (vlastní měřící skříně se uvádějí položkami SD 74),
- povrchovou antikorozní úpravu výztuže,  separaci výztuže,
- osazení měřících zařízení a úpravy pro ně,
- osazení měřících skříní nebo míst pro měření bludných proudů.
Položka nezahrnuje:
- x</t>
  </si>
  <si>
    <t>R38514</t>
  </si>
  <si>
    <t>KOMPL KONSTR JÍMEK Z DÍLCŮ ZE ŽELBET PROVEDENÍ VODOTĚSNÉ VČETNĚ DOPRAVY, VEŠKERÉ MANIPULACE A JEŘÁBOVÉ TECHNIKY; D+M KOMPLET</t>
  </si>
  <si>
    <t>"`dle grafických a textových příloh PD` "_x000d_
 "`Podzemní část čerpací stanice` "_x000d_
 "`ŽB prefabrikovaná nádrž bez vybavení, beton C40/50-XA1, ocel B500 B` "_x000d_
 "`vnitřní rozměr 2,80m x2,80m/6,370m - 2kusy` "_x000d_
 "`včetně veškerých otvorů` "_x000d_
 "`tl. stěn a dna 0,25m; tl. stropu 0,20m` "_x000d_
 "`napojení nátoků, odtoků , výtoků, přepadů a jejich utěsnění` "_x000d_
 "`veškeré pracovní spáry a prostupy přes kce provést jako těsněné` "_x000d_
 "`do podkl. betonu a ŽB kce uložit prvky zemnící soustavy dle projektu Elektro` "_x000d_
 "Stropy: ((3,30*3,30-((0,83*0,895)*2+0,93*0,60))*0,20)*2 = 3,539 [A] "_x000d_
 "Stěny: ((10,890-7,760)*(2,210*2+1,930))*2 = 39,751 [B] "_x000d_
 "Dna: ((3,30*3,30)*0,250)*2 = 5,445 [C] "_x000d_
 "Celkové množství = 48,735 "_x000d_
 "Celkem "48,735 = 48,735 [N]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</si>
  <si>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 vč. všech součástí a příslušenství uvedených v popisu položky a výkazu výměr
- kompletní osazení, montáž a dodávku prefabrikovaných dílců dle projektové dokumentace a dokumentace výrobce (prostupy, povrchová úprava, systémová zálivka mezi prefabrikáty, prospojování dílců dle výrobcem uvedené metody)
- vnitrostaveništní i mimostaveništní dopravu
- dílenskou dokumentaci
- veškerou manipulační techniku
V cenách jsou započteny náklady na kompletní osazení, montáž a dodávku vč. ztratného, dopravy a veškeré manipulace, jeřábové techniky.
Množství jednotek se určuje v metrech kubických konstrukce, nebo práce dle PD.
Měrná jednotka: m3</t>
  </si>
  <si>
    <t>R38990</t>
  </si>
  <si>
    <t>TĚSNĚNÍ - BOBTNAVÝ PÁSEK DO PRACOVNÍCH SPAR BETONOVÝCH KCÍ S PRODLOUŽENOU DOBOU BOBTNÁNÍ; D+M KOMPLET</t>
  </si>
  <si>
    <t>"`dle grafických a textových příloh PD` "_x000d_
 "`Podzemní část čerpací stanice` "_x000d_
 "`((3,30*4)*4)*2 = 105,600m` "_x000d_
 "`3,30*6,83 = 22,540m` "_x000d_
 "`vstupní komínky` "_x000d_
 "`((0,90+1,23)*2*1)*2 = 8,520m` "_x000d_
 "`((1,13+1,195)*2*2)*2 = 18,600m` "_x000d_
 "1 = 1,000 [A] "_x000d_
 "Celkové množství = 1,000 "_x000d_
 "Celkem "1 = 1,000 [J]</t>
  </si>
  <si>
    <t>Položka obsahuje: 
dodávku, osazení a montáž těsnění prostupu vč. příslušenství ( utěsňovací spony apod. ) a pomocného materiálu, vyhotovení a dodání atestu 
očištění ploch spáry před úpravou
očištění okolí spáry po úpravě
dále obsahuje cenu za pom. mechanismy, lešení včetně všech ostatních vedlejších nákladů
Měří se v kompletu konstrukce, nebo práce.
Měrná jednotka: kpl</t>
  </si>
  <si>
    <t>451311</t>
  </si>
  <si>
    <t>PODKL A VÝPLŇ VRSTVY Z PROST BET DO C8/10</t>
  </si>
  <si>
    <t>"`dle grafických a textových příloh PD` "_x000d_
 "`2.020_Výkres pažení` "_x000d_
 "`porovnávací položka - beton C8/10` "_x000d_
 "`vyplnění mezi prefabrikáty a štětovou stěnou` "_x000d_
 "`od 198,080m na 202,100m` (9,60*(5,790-1,05-0,195)-6,610*3,300)*4,020 = 87,712 [A] "_x000d_
 "`od 198,080m na 201,60m` (9,60*(1,05+0,195))*3,52 = 42,071 [B] "_x000d_
 "Celkové množství = 129,783 "_x000d_
 "Celkem "129,783 = 129,783 [H]</t>
  </si>
  <si>
    <t>451313</t>
  </si>
  <si>
    <t>PODKLADNÍ A VÝPLŇOVÉ VRSTVY Z PROSTÉHO BETONU C16/20</t>
  </si>
  <si>
    <t>"`dle grafických a textových příloh PD` "_x000d_
 "`2.020_Výkres pažení` "_x000d_
 "`od 197,780m na 197,700m` (9,990*6,180)*0,080 = 4,939 [A] "_x000d_
 "Celkové množství = 4,939 "_x000d_
 "Celkem "4,939 = 4,939 [E]</t>
  </si>
  <si>
    <t>451385</t>
  </si>
  <si>
    <t>PODKL VRSTVY ZE ŽELEZOBET DO C30/37 VČET VÝZTUŽE</t>
  </si>
  <si>
    <t>"`dle grafických a textových přílo PD` "_x000d_
 "`2.009_Podrobnosti šachet` "_x000d_
 "`UV č.5, ŠDPO3` (0,60*0,60)*0,100 = 0,036 [C] "_x000d_
 "`UV č.5, ŠDPO4` (0,60*0,60)*0,100 = 0,036 [D] "_x000d_
 "Celkové množství = 0,072 "_x000d_
 "Celkem "0,072 = 0,072 [F]</t>
  </si>
  <si>
    <t>"`dle grafických a textových příloh PD` "_x000d_
 "`lože písek frakce dle PD` "_x000d_
 "`dle výkazů materiálu projektu a kubatur projektanta` "_x000d_
 "14,460 = 14,460 [E] "_x000d_
 "`dopočet šachty; Š0-ŠU1_ŠDPO1_ŠDPO2` "_x000d_
 "((2,20*2,20)*0,150)*4 = 2,904 [G] "_x000d_
 "Celkové množství = 17,364 "_x000d_
 "Celkem "17,364 = 17,364 [H]</t>
  </si>
  <si>
    <t>457314</t>
  </si>
  <si>
    <t>VYROVNÁVACÍ A SPÁDOVÝ PROSTÝ BETON C25/30</t>
  </si>
  <si>
    <t>"`dle grafických a textových příloh PD` "_x000d_
 "`2.007_Čerpací stanice - ČS - stavební část` "_x000d_
 "`spádový beton - dna nádrží` "_x000d_
 "2,00*2 = 4,000 [A] "_x000d_
 "Celkové množství = 4,000 "_x000d_
 "Celkem "4 = 4,000 [F]</t>
  </si>
  <si>
    <t>45857</t>
  </si>
  <si>
    <t>VÝPLŇ ZA OPĚRAMI A ZDMI Z KAMENIVA TĚŽENÉHO</t>
  </si>
  <si>
    <t>"`dle grafických a textových příloh PD` "_x000d_
 "`2.020_Výkres pažení` "_x000d_
 "`od 202,100m na 204,950m` (9,60*5,790-6,610*3,300)*2,840 = 95,910 [A] "_x000d_
 "`od 204,950m na 205,300m` (9,60*5,790-4,870*3,370)*0,350 = 13,710 [B] "_x000d_
 "Celkové množství = 109,620 "_x000d_
 "Celkem "109,62 = 109,620 [F]</t>
  </si>
  <si>
    <t>Komunikace</t>
  </si>
  <si>
    <t>56343</t>
  </si>
  <si>
    <t>VOZOVKOVÉ VRSTVY ZE ŠTĚRKOPÍSKU TL. DO 150MM</t>
  </si>
  <si>
    <t>"`dle grafických a textových příloh PD` "_x000d_
 "`2.001_Situace koordinační` "_x000d_
 "`2.007_Čerpací stanice - ČS - stavební část` "_x000d_
 "6,20*11,700-1,50*1,300 = 70,590 [A] "_x000d_
 "Celkové množství = 70,590 "_x000d_
 "Celkem "70,59 = 70,590 [F]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</si>
  <si>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</si>
  <si>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56434</t>
  </si>
  <si>
    <t>VOZOVKOVÉ VRSTVY ZE ŠTĚRKU VYPLŇ CEM MALTOU TL DO 200MM</t>
  </si>
  <si>
    <t>"`dle grafických a textových příloh PD` "_x000d_
 "`2.001_Situace koordinační` "_x000d_
 "`2.007_Čerpací stanice - ČS - stavební část` "_x000d_
 "6,00*11,500-1,50*1,300 = 67,050 [A] "_x000d_
 "Celkové množství = 67,050 "_x000d_
 "Celkem "67,05 = 67,050 [F]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</si>
  <si>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
- úpravu povrchu krytu</t>
  </si>
  <si>
    <t>582622</t>
  </si>
  <si>
    <t>KRYTY Z BETON DLAŽDIC SE ZÁMKEM ŠEDÝCH TL 80MM DO LOŽE Z MC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</si>
  <si>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</si>
  <si>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711211</t>
  </si>
  <si>
    <t>IZOLACE ZVLÁŠT KONSTR PROTI ZEM VLHK ASFALT NÁTĚRY</t>
  </si>
  <si>
    <t>"`dle grafických a textových příloh PD` "_x000d_
 "`2.007_Výkres pažení` "_x000d_
 "`od 200,100m na 204,930m; stěny, strop` "_x000d_
 "(6,610+3,30)*2*4,830+6,610*3,30 = 117,544 [A] "_x000d_
 "`od 204,930m na 205,300m` "_x000d_
 "(4,870+3,370)*2*0,370 = 6,098 [B] "_x000d_
 "Celkové množství = 123,642 "_x000d_
 "Celkem "123,642 = 123,642 [H]</t>
  </si>
  <si>
    <t>711212</t>
  </si>
  <si>
    <t>IZOLACE ZVLÁŠT KONSTR PROTI ZEM VLHK ASFALT PÁSY</t>
  </si>
  <si>
    <t>"`pol_711211` "_x000d_
 "123,642 = 123,642 [A] "_x000d_
 "Celkové množství = 123,642 "_x000d_
 "Celkem "123,642 = 123,642 [D]</t>
  </si>
  <si>
    <t>"`dle grafických a textových příloh PD` "_x000d_
 "`2.007_Čerpací stanice - ČS - stavební část` "_x000d_
 "`vhodný ochranný nátěrový systém - vodotěsný` "_x000d_
 "`provést po zkoušce vodotěsnosti` "_x000d_
 "`veškeré pracovní spáry a prostupy přes kce provést jako těsněné` "_x000d_
 "`připravený podklad v souladu s použitým nátěrovým systémem` "_x000d_
 "`strop` (7,760-(0,93*0,6+0,83*0,895*2))*2 = 11,433 [A] "_x000d_
 "`dno` 7,760*2 = 15,520 [B] "_x000d_
 "`stěny` ((2,40*4+0,29*4)*6,37)*2 = 137,082 [C] "_x000d_
 "Celkové množství = 164,035 "_x000d_
 "Celkem "164,035 = 164,035 [K]</t>
  </si>
  <si>
    <t>R72410</t>
  </si>
  <si>
    <t>"27/Z" 3 x PONORNÉ KALOVÉ ČERPADLO S PRŮCHODNOSTÍ 80 MM, S OBĚŽNÝM KOLEM, SYSTÉM AUTOMATICKÉ SPOJKY, VČ. ŘÍDÍCÍ JEDNOTKY, DOPRAVY A VEŠKERÉ MANIPULACE; D+M KOMPLET</t>
  </si>
  <si>
    <t>"`dle grafických a textových příloh PD` "_x000d_
 "`2.007_Čerpací stanice - ČS - stavební část` "_x000d_
 "`Výpis zámečnických výrobků; rozměry ověřit před výrobou na stavbě` "_x000d_
 "Parametry: `spojky DN100mm, potrubí DN100mm` "_x000d_
 "`délka napájecího kabelu 15,00m (na stavbě ověřit přeměřením před objenávkou` "_x000d_
 "`jmenovitý příkon P2=7,50Kw, jmenovitý výkon P1=8,40kW ` "_x000d_
 "`jmenovité napětí U=400V; jmenovitý proud proud 14,4A` "_x000d_
 "`počet startů max. 20/hod.; max. průtok 50l/s (vypočítaný 25l/s)` "_x000d_
 "`max. dopravní výška 23,20m (vypočítaná 16,10m)` "_x000d_
 "`bez chlad. pláště, ponořené; max. hmotnost 199kg` "_x000d_
 "`spínací plovákový kabel min. 10m, na stavbě ověřit přeměřením před objednávkou, počet kusů 5 dle PD` "_x000d_
 "`centrální řídící jednotka v el. rozvaděči, jmenovitý proud 3,2-10,5A, typ spínání (SD) Star-delta (YD)` "_x000d_
 "`hladinová řídící jednotka (zap/vyp) čerpadla dle hladiny kapaliny měřené ultrazvukovým spínačem,` "_x000d_
 "`s užitím pro soustavu tří čerpadel` "_x000d_
 "`GSM modul s anténou pro přenos dat do mobilního zařízení` "_x000d_
 "`čerpadla na vodícíh tyčích s automatickou spojkou` "_x000d_
 "`další podrobnosti viz. Projektová dokumentace (Technická zpráva; Výpis zámečnických výrobků)` "_x000d_
 "`dílenská a průvodní dokumentace` "_x000d_
 "`27/Z` 1 = 1,000 [A] "_x000d_
 "Celkové množství = 1,000 "_x000d_
 "Celkem "1 = 1,000 [U]</t>
  </si>
  <si>
    <t xml:space="preserve">Položka zahrnuje:  
výrobní dokumentaci (včetně technologického předpisu) - dodání veškerého instalačního a  pomocného  materiálu  (trouby,  trubky,  armatury,  tvarové  kusy,  spojovací a těsnící materiál a pod.), podpěrných, závěsných, upevňovacích prvků, včetně potřebných úprav
zednické výpomoci, jako je vysekávání kapes a rýh, jejich vyplnění a začištění úprava podkladu a osazení podpěr, osazení a očištění podkladu a podpěr
zřízení plně funkční instalace, kompletní soustavy, podle příslušného technologického předpisu
zřízení instalace i jednotlivých částí po etapách, včetně pracovních spar a spojů
úprava a příprava prostupů, okolí podpěr, zaústění a napojení a upevnění odpadních výustek 
úprava, očištění a ošetření prostoru kolem instalace
V cenách jsou započteny náklady na kompletní osazení, montáž a dodávku vč. ztratného, dopravy a veškeré manipulace.
Množství jednotek se určuje v kusech konstrukce, nebo práce dle PD.
Měrná jednotka: kus</t>
  </si>
  <si>
    <t>R755111</t>
  </si>
  <si>
    <t>"31/Z" STÁLÝ OTOČNÝ SLOUPOVÝ JEŘÁB NOSNOST 250KG S EL. KLADKOSTROJEM VČ KOTVENÍ, REVIZE ELEKTRO, ZKOUŠKY ZZ, DOKUMENTACE, VEŠKERÉ DOPRAVY A MANIPULACE; D+M KOMPLET</t>
  </si>
  <si>
    <t xml:space="preserve">"`dle grafických a textových příloh PD` "_x000d_
 "`Nadzemní část čerpací stanice` "_x000d_
 "`Výpis zámečnických výrobků; rozměry ověřit před výrobou na stavbě` "_x000d_
 "`typový výrobek upravit pro potřeby ČS; typ jeřábu GBAT, kladkostroj řetězový` "_x000d_
 "Poznámky: `zkrácení vyložení na 1,80m` "_x000d_
 "Součinnost objednatele pro instalaci: `Přívod el. energie 4Gx2,5 (3fáze + PE + N) s jištěním  4A aM` "_x000d_
 "`+ ochranné spojení  s přídavkem kabelu cca 2,0m` "_x000d_
 "`přívodní kabel přídavkem cca 2m na zapojení přes husí krk,` "_x000d_
 "`kotveno do podlahy přes roznášecí desku` "_x000d_
 "`poskytnutí břemene o hmotnosti cca nosnosti jeřábu pro revizní zkoušky a instalaci` "_x000d_
 "`poskytnutí VZV pro montáž sloupového jeřábu` "_x000d_
 "Průvodní dokumentace: `návody k obsluze a udržbě v ČJ a AJ, prohlášení o shodě, atesty, certifikáty,` "_x000d_
 "`schéma elektro zapojení, apod.` "_x000d_
 "`31/Z` 1 = 1,000 "_x000d_
 "Celkové množství = 1,000 "_x000d_
 "Celkem "1 = 1,000 [P]</t>
  </si>
  <si>
    <t xml:space="preserve">Položka zahrnuje:
- montáž, osazení a dodávku kompletního sloupového jeřábu vč. kotvení a ukotvení (tj. podlití roznášecí desky maltou, šrouby do chemických kotev, atd.)   specifikace objednatele a PD.
- seřízení výrobku k jejich plné funkčnosti, revie, revize elektro, zkoušky ZZ
- zřízení plně funkční instalace, kompletní soustavy, podle příslušného technologického předpisu
- případné zapravení podlahy
- zajištění prováděných prací tak, aby nebyly znečištěny a poškozeny vnitřní prostory 
- rámy, rošty, lišty, kování, podpěrné, závěsné, upevňovací prvky, spojovací a těsnící materiál, pomocný materiál
- kompletní povrchovou úpravu
- pokud se jedná o finální stavební práci, zahrnuje i zajištění úklidu vnitřních i vnějších prostor
- úprava, očištění a ošetření prostoru kolem roznášecí desky
- vnitrostaveništní i mimostaveništní dopravu
- dílenskou dokumentaci, průvodní dokumentaci
- veškerou manipulační techniku, veškeré pomocné konstrukce (lešení a pod.)
V cenách jsou započteny náklady na kompletní osazení, montáž a dodávku vč. ztratného, dopravy a veškeré manipulace.
Množství jednotek se určuje v kusech konstrukce, nebo práce dle PD.
Měrná jednotka: kus</t>
  </si>
  <si>
    <t>R767830</t>
  </si>
  <si>
    <t>PROVIZORNÍ ŽEBŘÍK DL. 9,00M S OCHRANNÝM KOŠEM VČETNĚ KOTVENÍ, POVRCHOVÉ ÚPRAVY A ODSTRANĚNÍ KOMPLET</t>
  </si>
  <si>
    <t>"`dle grafických a textových příloh PD` "_x000d_
 "`2.020_Výkres pažení` "_x000d_
 "`přístup do šachty` 1+1 = 2,000 [A] "_x000d_
 "Celkové množství = 2,000 "_x000d_
 "Celkem "2 = 2,000 [E]</t>
  </si>
  <si>
    <t xml:space="preserve">Položka zahrnuje:
- dovoz, montáž, údržbu, opotřebení (nájemné), demontáž, konzervaci, odvoz, povrchovou úpravu, kotvení
Položka nezahrnuje:
- x
Měří se v metrech běžných  konstrukce, nebo práce.
Měrná jednotka: m</t>
  </si>
  <si>
    <t>R767831</t>
  </si>
  <si>
    <t>"10/Z" OCELOVÝ NEREZOVÝ ŽEBŘÍK DO ČS BEZ VÝSTUPNÍCH MADEL 440/2560MM VČ. KOTVENÍ A PŘÍSLUŠENSTVÍ; D+M KOMPLET</t>
  </si>
  <si>
    <t>"`dle grafických a textových příloh PD` "_x000d_
 "`Výpis zámečnických výrobků; rozměry ověřit před výrobou na stavbě` "_x000d_
 "`nerez. austen. ocel tř. 17 240 (AISI 304, DIN 14301)-X5CrNi 18-10 dle EN 10028-7` "_x000d_
 "`ČSN 75 0748; kotvit do ŽB stěny pomocí lepených chem. nerez. kotev` "_x000d_
 "`příčle žebříku protiskluzová úprava` "_x000d_
 "`10/Z` 2 = 2,000 [F] "_x000d_
 "Celkové množství = 2,000 "_x000d_
 "Celkem "2 = 2,000 [H]</t>
  </si>
  <si>
    <t>Položka zahrnuje:
osazení, montáž a dodávku dle popisu položky předepsané konstrukce, podpěrné, závěsné, upevňovací prvky, spojovací a těsnící materiál, pomocný materiál, kompletní povrchovou úpravu
vč. dopravy a veškeré manipulace
Měří se v kusech kompletní konstrukce, nebo práce.
Měrná jednotka: kus</t>
  </si>
  <si>
    <t>R767832</t>
  </si>
  <si>
    <t>"11/Z" OCELOVÝ NEREZOVÝ ŽEBŘÍK DO ČS BEZ VÝSTUPNÍCH MADEL 440/3200MM VČ. KOTVENÍ A PŘÍSLUŠENSTVÍ; D+M KOMPLET</t>
  </si>
  <si>
    <t>"`dle grafických a textových příloh PD` "_x000d_
 "`Výpis zámečnických výrobků; rozměry ověřit před výrobou na stavbě` "_x000d_
 "`nerez. austen. ocel tř. 17 240 (AISI 304, DIN 14301)-X5CrNi 18-10 dle EN 10028-7` "_x000d_
 "`ČSN 75 0748; kotvit do ŽB stěny pomocí lepených chem. nerez. kotev` "_x000d_
 "`příčle žebříku protiskluzová úprava` "_x000d_
 "`11/Z` 2 = 2,000 [G] "_x000d_
 "Celkové množství = 2,000 "_x000d_
 "Celkem "2 = 2,000 [H]</t>
  </si>
  <si>
    <t>R767833</t>
  </si>
  <si>
    <t>"12/Z" OCELOVÝ NEREZOVÝ ŽEBŘÍK DO ČS BEZ VÝSTUPNÍCH MADEL 440/1210MM VČ. KOTVENÍ A PŘÍSLUŠENSTVÍ; D+M KOMPLET</t>
  </si>
  <si>
    <t>"`dle grafických a textových příloh PD` "_x000d_
 "`Výpis zámečnických výrobků; rozměry ověřit před výrobou na stavbě` "_x000d_
 "`nerez. austen. ocel tř. 17 240 (AISI 304, DIN 14301)-X5CrNi 18-10 dle EN 10028-7` "_x000d_
 "`ČSN 75 0748; kotvit do ŽB stěny pomocí lepených chem. nerez. kotev` "_x000d_
 "`příčle žebříku protiskluzová úprava` "_x000d_
 "`12/Z` 4 = 4,000 [G] "_x000d_
 "Celkové množství = 4,000 "_x000d_
 "Celkem "4 = 4,000 [H]</t>
  </si>
  <si>
    <t>R767904</t>
  </si>
  <si>
    <t>"4/Z" PLASTOVÁ SKŘÍŇ ELEKTROROZVADĚČE A UZAMYKATELNÁ 2KŘ DVÍŘKA KE SKŘÍNI 1100X860MM VČ PŘÍSLUŠENSTVÍ; D+M KOMPLET</t>
  </si>
  <si>
    <t>"`dle grafických a textových příloh PD` "_x000d_
 "`Výpis zámečnických výrobků; rozměry ověřit před výrobou na stavbě` "_x000d_
 "`ocelové díly před montáží pozinkovány` "_x000d_
 "`UZAMYKÁNÍ ZÁMKEM S BEZPEČNOSTNÍ VLOŽKOU` "_x000d_
 "`VČETNĚ OSAZOVACÍHO RÁMU DO OTVORU VE ZDIVU 1140/870 mm` "_x000d_
 "`(PROFIL RÁMU TVAROVANÝ TAK, ABY ZAMEZIL PRONIKÁNÍ DEŠŤOVÉ VODY)` "_x000d_
 "`ALARM (světlo+houkačka), OPOROVÉ TOPIDLO s čidlem pod 5st.C` "_x000d_
 "`řídíci stanice čerpadel, multifunkční telemetrická stanice` "_x000d_
 "`pro sběr dat a řízení a indukční průtokoměry viz samostatné položky` "_x000d_
 "`4/Z` 1 = 1,000 [J] "_x000d_
 "Celkové množství = 1,000 "_x000d_
 "Celkem "1 = 1,000 [L]</t>
  </si>
  <si>
    <t>R767926</t>
  </si>
  <si>
    <t>"26/Z" OCELOVÉ NEREZ VODÍCÍ TYČE (PÁR) PRO SPOUŠTĚNÍ ČERPADEL, PRŮM. 50 MM, CELKOVÁ DÉLKA CCA 6,02M; D+M KOMPLET</t>
  </si>
  <si>
    <t>"`dle grafických a textových příloh PD` "_x000d_
 "`Výpis zámečnických výrobků; rozměry ověřit před výrobou na stavbě` "_x000d_
 "`nerez. austen. ocel tř. 17 240 (AISI 304, DIN 14301)-X5CrNi 18-10 dle EN 10028-7` "_x000d_
 "`ČSN 75 0748; ocelová trubka pr. 50mm` "_x000d_
 "`kotveno do konstruckce jímky - 4xzávitová tyč (chem. kotvy M16)` "_x000d_
 "`26/Z` 3 = 3,000 [F] "_x000d_
 "Celkové množství = 3,000 "_x000d_
 "Celkem "3 = 3,000 [H]</t>
  </si>
  <si>
    <t>R767929</t>
  </si>
  <si>
    <t xml:space="preserve">"29/Z" OBSLUŽNÁ MANIPULAČNÍ PLOŠINA Z KOMPOZITU S OTEVÍRAVOU ČÁSTÍ VČ. NOSNÉ KCE, RÁMŮ, ZÁBRALÍ, KOTVENÍ A  PŘÍSLUŠENSTVÍ; D+M KOMPLET</t>
  </si>
  <si>
    <t>"`dle grafických a textových příloh PD` "_x000d_
 "`Výpis zámečnických výrobků; rozměry ověřit před výrobou na stavbě` "_x000d_
 "`navrženo z kompozitu` "_x000d_
 "`otevíravá část část podlahy 600x800mm pro vstup do spodní části mokré jímky k čerpadlům` "_x000d_
 "`nosná konstrukce, roznášecí rost, zábradlí, kotvící prvky, zapravení` "_x000d_
 "`výběr dle vzorkování na KD - návrh přesného provedení před zhotovením dílenské dokumentace` "_x000d_
 "`29/Z` (2,800*1,400)*2 = 7,840 [G] "_x000d_
 "Celkové množství = 7,840 "_x000d_
 "Celkem "7,84 = 7,840 [I]</t>
  </si>
  <si>
    <t>87134</t>
  </si>
  <si>
    <t>POTRUBÍ Z TRUB PLASTOVÝCH TLAKOVÝCH HRDLOVÝCH DN DO 200MM</t>
  </si>
  <si>
    <t>"`dle grafických a textových příloh PD` "_x000d_
 "`Technická zpráva; 2.004_Podélný profil` "_x000d_
 "`včetně tvarovek` "_x000d_
 "`Podélný profil odvodňovače DPO -TT kolej 1 - LV1` "_x000d_
 "`Podélný profil odvodňovače DPO -TT kolej 2 - LV2` "_x000d_
 "`PP SN16 DN 160` 21,210 = 21,210 [A] "_x000d_
 "`Podélný profil odvodňovače DPO -TT` "_x000d_
 "`PP SN16 DN 200` 9,900 = 9,900 [B] "_x000d_
 "Celkové množství = 31,110 "_x000d_
 "Celkem "31,11 = 31,110 [J]</t>
  </si>
  <si>
    <t>87144</t>
  </si>
  <si>
    <t>POTRUBÍ Z TRUB PLASTOVÝCH TLAKOVÝCH HRDLOVÝCH DN DO 250MM</t>
  </si>
  <si>
    <t>"`dle grafických a textových příloh PD` "_x000d_
 "`Technická zpráva; 2.004_Podélný profil` "_x000d_
 "`včetně tvarovek` "_x000d_
 "`Gravitační napojení a výtlak z ČS DPO` "_x000d_
 "`PP SN12 DN 250` 8,400 = 8,400 [A] "_x000d_
 "Celkové množství = 8,400 "_x000d_
 "Celkem "8,4 = 8,400 [G]</t>
  </si>
  <si>
    <t>87146</t>
  </si>
  <si>
    <t>POTRUBÍ Z TRUB PLAST TLAK HRDL DN DO 400MM</t>
  </si>
  <si>
    <t>"`dle grafických a textových příloh PD` "_x000d_
 "`Technická zpráva; 2.004_Podélný profil` "_x000d_
 "`včetně tvarovek` "_x000d_
 "`Podélný profil odvodňovače DPO - TT` "_x000d_
 "`PP SN16 DN 315` 10,400 = 10,400 [A] "_x000d_
 "Celkové množství = 10,400 "_x000d_
 "Celkem "10,4 = 10,400 [G]</t>
  </si>
  <si>
    <t>87334</t>
  </si>
  <si>
    <t>POTRUBÍ Z TRUB PLASTOVÝCH TLAKOVÝCH SVAŘOVANÝCH DN DO 200MM</t>
  </si>
  <si>
    <t>"`dle grafických a textových příloh PD` "_x000d_
 "`Technická zpráva; 2.004_Podélný profil` "_x000d_
 "`včetně elektrotvarovek` "_x000d_
 "Gravitační napojení a výtlak z ČS DPO` "_x000d_
 "`HDPE RC 100 SDR 17 DN200` 10,200 = 10,200 [A] "_x000d_
 "`Dočasná přeložka` "_x000d_
 "`HDPE RC 100 SDR 17 DN200` 20,000 = 20,000 [B] "_x000d_
 "Celkové množství = 30,200 "_x000d_
 "Celkem "30,2 = 30,200 [I]</t>
  </si>
  <si>
    <t>875272</t>
  </si>
  <si>
    <t>POTRUBÍ DREN Z TRUB PLAST (I FLEXIBIL) DN DO 100MM DĚROVANÝCH</t>
  </si>
  <si>
    <t>"`dle grafických a textových příloh PD` "_x000d_
 "`dle výkazů a kubatur projektanta` "_x000d_
 "`včetně tvarovek, pomocného, spojovacího a těsnícího materiálu a pod.` "_x000d_
 "15,000 = 15,000 [A] "_x000d_
 "Celkové množství = 15,000 "_x000d_
 "Celkem "15 = 15,000 [F]</t>
  </si>
  <si>
    <t>87627</t>
  </si>
  <si>
    <t>CHRÁNIČKY Z TRUB PLASTOVÝCH DN DO 100MM</t>
  </si>
  <si>
    <t>"`dle grafických a textových příloh PD` "_x000d_
 "`Výpis zámečnických výrobků` "_x000d_
 "`plast.ohebnákorugovanáchránička pr. 75mm` "_x000d_
 "`8/Z` 15,000 = 15,000 [D] "_x000d_
 "Celkové množství = 15,000 "_x000d_
 "Celkem "15 = 15,000 [F]</t>
  </si>
  <si>
    <t>891127</t>
  </si>
  <si>
    <t>ŠOUPÁTKA DN DO 100MM</t>
  </si>
  <si>
    <t>"`dle grafických a textových příloh PD` "_x000d_
 "`2.007_Čerpací stanice - ČS - stavební část` "_x000d_
 "`Výpis zámečnických výrobků; rozměry ověřit před výrobou na stavbě` "_x000d_
 "`šoupátko s ručním kolem pro odpadní vody tvárná litina PN16` "_x000d_
 "`21/Z` 3 = 3,000 [E] "_x000d_
 "Celkové množství = 3,000 "_x000d_
 "Celkem "3 = 3,000 [G]</t>
  </si>
  <si>
    <t>Položka zahrnuje:
- kompletní montáž dle technologického předpisu
- dodávku armatury
- mimostaveništní a vnitrostaveništní dopravu
Položka nezahrnuje:
- x</t>
  </si>
  <si>
    <t>891334</t>
  </si>
  <si>
    <t>MONTÁŽNÍ VLOŽKY DN DO 200MM</t>
  </si>
  <si>
    <t>"`dle grafických a textových příloh PD` "_x000d_
 "`2.007_Čerpací stanice - ČS - stavební část` "_x000d_
 "`do otvoru DN160` "_x000d_
 "2 = 2,000 [A] "_x000d_
 "Celkové množství = 2,000 "_x000d_
 "Celkem "2 = 2,000 [F]</t>
  </si>
  <si>
    <t>891345</t>
  </si>
  <si>
    <t>MONTÁŽNÍ VLOŽKY DN DO 300MM</t>
  </si>
  <si>
    <t>"`dle grafických a textových příloh PD` "_x000d_
 "`2.007_Čerpací stanice - ČS - stavební část` "_x000d_
 "`do otvoru DN1280` "_x000d_
 "1 = 1,000 [A] "_x000d_
 "Celkové množství = 1,000 "_x000d_
 "Celkem "1 = 1,000 [F]</t>
  </si>
  <si>
    <t>891346</t>
  </si>
  <si>
    <t>MONTÁŽNÍ VLOŽKY DN DO 400MM</t>
  </si>
  <si>
    <t>"`dle grafických a textových příloh PD` "_x000d_
 "`2.007_Čerpací stanice - ČS - stavební část` "_x000d_
 "`do otvoru DN340` "_x000d_
 "1+2 = 3,000 [A] "_x000d_
 "Celkové množství = 3,000 "_x000d_
 "Celkem "3 = 3,000 [F]</t>
  </si>
  <si>
    <t>891627</t>
  </si>
  <si>
    <t>KLAPKY DN DO 100MM</t>
  </si>
  <si>
    <t>"`dle grafických a textových příloh PD` "_x000d_
 "`2.007_Čerpací stanice - ČS - stavební část` "_x000d_
 "`Výpis zámečnických výrobků; rozměry ověřit před výrobou na stavbě` "_x000d_
 "`zpětná klapka s potápivou koulí tvárná litina PN16` "_x000d_
 "`22/Z` 3 = 3,000 [E] "_x000d_
 "Celkové množství = 3,000 "_x000d_
 "Celkem "3 = 3,000 [G]</t>
  </si>
  <si>
    <t>891857</t>
  </si>
  <si>
    <t>NAVRTÁVACÍ PASY DN DO 500MM</t>
  </si>
  <si>
    <t>"`dle grafických a textových příloh PD` "_x000d_
 "`2.007_Podrobnosti šachet` "_x000d_
 "`Š č.2, ŠU1_DN225` 1 = 1,000 [C] "_x000d_
 "`UV č.5, ŠDPO3_DN200; DN160` 2 = 2,000 [D] "_x000d_
 "`UV č.6, ŠDPO4_DN160` 2 = 2,000 [E] "_x000d_
 "Celkové množství = 5,000 "_x000d_
 "Celkem "5 = 5,000 [G]</t>
  </si>
  <si>
    <t>894145</t>
  </si>
  <si>
    <t>ŠACHTY KANALIZAČNÍ Z BETON DÍLCŮ NA POTRUBÍ DN DO 300MM</t>
  </si>
  <si>
    <t>"`dle grafických a textových příloh PD` "_x000d_
 "`2.009_Podrobnosti šachet` "_x000d_
 "`poklop v litino-betonovém rámu bez odvod. tř. zat. B125` "_x000d_
 "`Š č.1, Š0` 1 = 1,000 [D] "_x000d_
 "`Š č.2, ŠU1` 1 = 1,000 [E] "_x000d_
 "Celkové množství = 2,000 "_x000d_
 "Celkem "2 = 2,000 [G]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</si>
  <si>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</si>
  <si>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894146</t>
  </si>
  <si>
    <t>ŠACHTY KANALIZAČNÍ Z BETON DÍLCŮ NA POTRUBÍ DN DO 400MM</t>
  </si>
  <si>
    <t>"`dle grafických a textových příloh PD` "_x000d_
 "`Technická zpráva` `Revizní šachty DN400 - 1000 komplet` "_x000d_
 "`2.009_Podrobnosti šachet` "_x000d_
 "`poklop s rámem zatížení D400` "_x000d_
 "`Š č.3, ŠDPO1` 1 = 1,000 [A] "_x000d_
 "Celkové množství = 1,000 "_x000d_
 "Celkem "1 = 1,000 [G]</t>
  </si>
  <si>
    <t>89613</t>
  </si>
  <si>
    <t>SPADIŠTĚ KANALIZAČ Z BETON DÍLCŮ NA POTRUBÍ DN DO 200MM</t>
  </si>
  <si>
    <t>"`dle grafických a textových příloh PD` "_x000d_
 "`Revizní šachty DN400 - 1000 komplet` "_x000d_
 "`2.009_Podrobnosti šachet` "_x000d_
 "1 = 1,000 [A] "_x000d_
 "Celkové množství = 1,000 "_x000d_
 "Celkem "1 = 1,000 [F]</t>
  </si>
  <si>
    <t xml:space="preserve">Položka zahrnuje:
- poklopy s rámem, mříže s rámem, stupadla, žebříky, stropy z bet. dílců a pod.
- předepsané betonové skruže pro vstup, prefabrikované nebo monolitické betonové dno, případně předepsané obložení dna čedičem a není-li uvedeno jinak i podkladní vrstvu (z kameniva nebo betonu)
- monolitickou betonovou část spadiště předepsaných rozměrů,
- dodání čerstvého betonu (betonové směsi) požadované kvality,
- bednění požadovaných konstr. (i ztracené) s úpravou dle požadované  kvality povrchu betonu, včetně odbedňovacích a odskružovacích prostředků,
- nátěry zabraňující soudržnost betonu a bednění,
- opatření povrchů betonu izolací proti zemní vlhkosti v částech, kde přijdou do styku se zeminou nebo kamenivem,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
- předepsané podkladní konstrukce
Položka nezahrnuje:
- x</t>
  </si>
  <si>
    <t>"`dle grafických a textových příloh PD` "_x000d_
 "`2.009_Podrobnosri šachet` "_x000d_
 "`rám s mříží 500x500mm tř. zat. C250` "_x000d_
 "`spodní dílec s kalištěm nahrazeno úpravou na stavbě` "_x000d_
 "`úprava - betonové dno beton C3037, XA3 tl. 50-100mm s kari sítí` "_x000d_
 "`UV č.5, ŠDPO3` 1 = 1,000 [F] "_x000d_
 "`UV č.6, ŠDPO4` 1 = 1,000 [G] "_x000d_
 "Celkové množství = 2,000 "_x000d_
 "Celkem "2 = 2,000 [I]</t>
  </si>
  <si>
    <t>89916</t>
  </si>
  <si>
    <t>BETONOVÉ DOPLŇKY TRUB VEDENÍ</t>
  </si>
  <si>
    <t>"`dle grafických a textových příloh PD` "_x000d_
 "`2.005_Kotevní bloky` "_x000d_
 "0,500*2 = 1,000 [A] "_x000d_
 "Celkové množství = 1,000 "_x000d_
 "Celkem "1 = 1,000 [E]</t>
  </si>
  <si>
    <t>Položka zahrnuje:
- veškerý materiál, výrobky a polotovary
- mimostaveništní a vnitrostaveništní dopravy (rovněž přesuny), včetně naložení a složení,případně s uložením
Položka nezahrnuje:
- x</t>
  </si>
  <si>
    <t>89921</t>
  </si>
  <si>
    <t>VÝŠKOVÁ ÚPRAVA POKLOPŮ</t>
  </si>
  <si>
    <t>"`dle grafických a textových příloh PD` "_x000d_
 "`Technická zpráva; úprava, reftifikace poklopu` "_x000d_
 "`Revizní šachta DN1000` 1 = 1,000 [A] "_x000d_
 "Celkové množství = 1,000 "_x000d_
 "Celkem "1 = 1,000 [E]</t>
  </si>
  <si>
    <t>Položka zahrnuje:
- všechny nutné práce a materiály pro zvýšení nebo snížení zařízení (včetně nutné úpravy stávajícího povrchu vozovky nebo chodníku)
Položka nezahrnuje:
- x</t>
  </si>
  <si>
    <t>899308</t>
  </si>
  <si>
    <t>DOPLŇKY NA POTRUBÍ - SIGNALIZAČ VODIČ</t>
  </si>
  <si>
    <t xml:space="preserve">"`dle grafických a textových příloh PD` "_x000d_
 "`Technická zpráva  - Uložení potrubí` "_x000d_
 "DN 200 10,200 = 10,200 [C] "_x000d_
 "Celkové množství = 10,200 "_x000d_
 "Celkem "10,2 = 10,200 [E]</t>
  </si>
  <si>
    <t>Položka zahrnuje:
- veškerý materiál, výrobky a polotovary
- mimostaveništní a vnitrostaveništní dopravy (rovněž přesuny), včetně naložení a složení,případně s uložením. 
- položka signalizační vodič zahrnuje i kontrolní vývody
Položka nezahrnuje:
- x</t>
  </si>
  <si>
    <t>899309</t>
  </si>
  <si>
    <t>DOPLŇKY NA POTRUBÍ - VÝSTRAŽNÁ FÓLIE</t>
  </si>
  <si>
    <t xml:space="preserve">"`dle grafických a textových příloh PD` "_x000d_
 "`Technická zpráva  - Uložení potrubí; fólie hnědé barvy nápis POZOR KANALIZACE` "_x000d_
 "`DN 315` 10,400 = 10,400 [A] "_x000d_
 "`DN 250` 8,400 = 8,400 [B] "_x000d_
 "`DN 160` 21,210 = 21,210 [C] "_x000d_
 "`DN 200` 9,90+10,200 = 20,100 [D] "_x000d_
 "Celkové množství = 60,110 "_x000d_
 "Celkem "60,11 = 60,110 [H]</t>
  </si>
  <si>
    <t>899641</t>
  </si>
  <si>
    <t>TLAKOVÉ ZKOUŠKY POTRUBÍ DN DO 200MM</t>
  </si>
  <si>
    <t>"`pol_87134` "_x000d_
 "31,110 = 31,110 [A] "_x000d_
 "`pol_87334` "_x000d_
 "30,200 = 30,200 [B] "_x000d_
 "Celkové množství = 61,310 "_x000d_
 "Celkem "61,31 = 61,310 [F]</t>
  </si>
  <si>
    <t>899651</t>
  </si>
  <si>
    <t>TLAKOVÉ ZKOUŠKY POTRUBÍ DN DO 300MM</t>
  </si>
  <si>
    <t>"`pol_87144` "_x000d_
 "8,400 = 8,400 [A] "_x000d_
 "Celkové množství = 8,400 "_x000d_
 "Celkem "8,4 = 8,400 [D]</t>
  </si>
  <si>
    <t>899661</t>
  </si>
  <si>
    <t>TLAKOVÉ ZKOUŠKY POTRUBÍ DN DO 400MM</t>
  </si>
  <si>
    <t>"`pol_87146` "_x000d_
 "10,400 = 10,400 [A] "_x000d_
 "Celkové množství = 10,400 "_x000d_
 "Celkem "10,4 = 10,400 [D]</t>
  </si>
  <si>
    <t>899901</t>
  </si>
  <si>
    <t>PŘEPOJENÍ PŘÍPOJEK</t>
  </si>
  <si>
    <t>"`dle grafických a textových příloh PD` "_x000d_
 "4 = 4,000 [A] "_x000d_
 "Celkové množství = 4,000 "_x000d_
 "Celkem "4 = 4,000 [D]</t>
  </si>
  <si>
    <t>Položka zahrnuje:
- řez na potrubí
- dodání a osazení příslušných tvarovek a armatur
Položka nezahrnuje:
- x</t>
  </si>
  <si>
    <t>R863272</t>
  </si>
  <si>
    <t>"13_14_15/Z" OCELOVÉ PROPOJOVACÍ POTRUBÍ Z TRUB Z NEREZ OCELI DN DO 100MM S PŘÍRUBAMI - TP KUS; D+M KOMPLET</t>
  </si>
  <si>
    <t>"`dle grafických a textových příloh PD` "_x000d_
 "`2.007_Čerpací stanice - ČS - stavební část` "_x000d_
 "`Výpis zámečnických výrobků; rozměry ověřit před výrobou na stavbě` "_x000d_
 "`zhotovení dílenské dokumeantace dle potřeby` "_x000d_
 "`NEREZ AUSTENITICKÁ OCEL TŘ 17 240 (AISI 304; DIN 1.4301) - X5CrNi 18-10 dle EN 10028-7` "_x000d_
 "`OCEL. TRUBKA 104X2MM, NA OBOU KONCÍCH PŘIVAŘENY NAVAŘOVACÍ PŘÍRUBY DN100, PN 16` "_x000d_
 "`13/Z` 3,900*3 = 11,700 [G] "_x000d_
 "`14/Z` 0,275*3 = 0,825 [H] "_x000d_
 "`15/Z` 0,905*1 = 0,905 [I] "_x000d_
 "Celkové množství = 13,430 "_x000d_
 "Celkem "13,43 = 13,430 [K]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</si>
  <si>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- opláštění dle dokumentace a nutné opravy opláštění při jeho poškození
Položka nezahrnuje:
- tlakovou zkoušku ani proplacha dezinfekci
Měří se v metrech běžných  konstrukce, nebo práce.
Měrná jednotka: m</t>
  </si>
  <si>
    <t>R863318</t>
  </si>
  <si>
    <t>"18/Z" POTRUBÍ PROPOJOVACÍ Z TRUB Z NEREZ OCELI S NÁBĚHEM (T KUS) DN 100/100MM S PŘÍRUBAMI 0,50X0,22M; D+M KOMPLET</t>
  </si>
  <si>
    <t>"`dle grafických a textových příloh PD` "_x000d_
 "`2.007_Čerpací stanice - ČS - stavební část` "_x000d_
 "`Výpis zámečnických výrobků; rozměry ověřit před výrobou na stavbě` "_x000d_
 "`zhotovení dílenské dokumantace dle potřeby` "_x000d_
 "`NEREZ AUSTENITICKÁ OCEL TŘ 17 240 (AISI 304; DIN 1.4301) - X5CrNi 18-10 dle EN 10028-7` "_x000d_
 "`ocel. trubka 104x2mm na bou koncích přivařeny navařovací příruby DN200, PN 16` "_x000d_
 "`ocel. trubka 104x2mm na připojeném konci přivařena navařovací příruba DN100, PN 16` "_x000d_
 "`spoje pomocí DIN přírub` "_x000d_
 "`18/Z` 1 = 1,000 [J] "_x000d_
 "Celkové množství = 1,000 "_x000d_
 "Celkem "1 = 1,000 [K]</t>
  </si>
  <si>
    <t>R863319</t>
  </si>
  <si>
    <t>"19/Z" POTRUBÍ PROPOJOVACÍ Z TRUB Z NEREZ OCELI S NÁBĚHEM (T KUS) DN 200/100MM S PŘÍRUBAMI 0,54X0,17M; D+M KOMPLET</t>
  </si>
  <si>
    <t>"`dle grafických a textových příloh PD` "_x000d_
 "`2.007_Čerpací stanice - ČS - stavební část` "_x000d_
 "`Výpis zámečnických výrobků; rozměry ověřit před výrobou na stavbě` "_x000d_
 "`zhotovení dílenské dokumantace dle potřeby` "_x000d_
 "`NEREZ AUSTENITICKÁ OCEL TŘ 17 240 (AISI 304; DIN 1.4301) - X5CrNi 18-10 dle EN 10028-7` "_x000d_
 "`ocel. trubka 204x2mm na bou koncích přivařeny navařovací příruby DN200, PN 16` "_x000d_
 "`ocel. trubka 104x2mm na připojeném konci přivařena navařovací příruba DN100, PN 16` "_x000d_
 "`spoje pomocí DIN přírub` "_x000d_
 "`19/Z` 2 = 2,000 [J] "_x000d_
 "Celkové množství = 2,000 "_x000d_
 "Celkem "2 = 2,000 [K]</t>
  </si>
  <si>
    <t>R863320</t>
  </si>
  <si>
    <t>"20/Z" OCELOVÁ NEREZ PROPLACHOVACÍ SESTAVA - PROPOJOVACÍ POTRUBÍ S NÁBĚHEM Z TRUB Z NEREZ OCELI S NÁBĚHEM (T KUS) DN 80/70MM S PŘÍRUBAMI 0,41X0,29M; D+M KOMPLET</t>
  </si>
  <si>
    <t>"`dle grafických a textových příloh PD` "_x000d_
 "`2.007_Čerpací stanice - ČS - stavební část` "_x000d_
 "`Výpis zámečnických výrobků; rozměry ověřit před výrobou na stavbě` "_x000d_
 "`zhotovení dílenské dokumantace dle potřeby` "_x000d_
 "`NEREZ AUSTENITICKÁ OCEL TŘ 17 240 (AISI 304; DIN 1.4301) - X5CrNi 18-10 dle EN 10028-7` "_x000d_
 "`ocel. trubka 84x2mm na všech koncích přivařeny navařovací příruby DN80, PN 16` "_x000d_
 "`ocel. trubka 74x2mm na všech koncích přivařeny navařovací příruby DN70, PN 16` "_x000d_
 "`spoje pomocí DIN přírub` "_x000d_
 "`přírubová záslepka dn80; nožové šoupátko DN65 bez příruby, PN 16` "_x000d_
 "`hadicová přípojka typu B75 (proplach)` "_x000d_
 "`spoje pomocí DIN přírub` "_x000d_
 "`20/Z` 1 = 1,000 [K] "_x000d_
 "Celkové množství = 1,000 "_x000d_
 "Celkem "1 = 1,000 [N]</t>
  </si>
  <si>
    <t>R863342</t>
  </si>
  <si>
    <t>"17_17/Z" OCELOVÉ PROPOJOVACÍ POTRUBÍ Z TRUB Z NEREZ OCELI DN DO 200MM S PŘÍRUBAMI - TP KUS; D+M KOMPLET</t>
  </si>
  <si>
    <t xml:space="preserve">"`dle grafických a textových příloh PD` "_x000d_
 "`Výpis zámečnických výrobků` "_x000d_
 "`zhotovení dílenské dokumantace dle potřeby` "_x000d_
 "`NEREZ AUSTENITICKÁ OCEL TŘ 17 240 (AISI 304; DIN 1.4301) - X5CrNi 18-10 dle EN 10028-7` "_x000d_
 "`NA OBOU KONCÍCH PŘIVAŘENY NAVAŘOVACÍ PŘÍRUBY DN 200, PN 16` "_x000d_
 "`spoje pomocí DIN přírub` "_x000d_
 "`svislé vytl. potrubí kotvení ke stěnám ČS` "_x000d_
 "`OCELOVÉ NEREZOVÉ PROPOJOVACÍ POTRUBÍ  - TP KUS DN 200` "_x000d_
 "`16/Z` 1,100*1 = 1,100 [I] "_x000d_
 "`18/Z` 0,625*1 = 0,625 [J] "_x000d_
 "Celkové množství = 1,725 "_x000d_
 "Celkem "1,725 = 1,725 [L]</t>
  </si>
  <si>
    <t>R87406</t>
  </si>
  <si>
    <t>"6/Z" PLASTOVÉ VĚTRACÍ POTRUBÍ DN 100MM PRO PŘÍVOD VZDUCHU DO ČS1 VČ. VEŠKERÉHO KOTVENÍ A PŘÍSLUŠENSTVÍ ATD. CELK. DL. 5M; D+M KOMPLET</t>
  </si>
  <si>
    <t>"`dle grafických a textových příloh PD` "_x000d_
 "`Výpis zámečnických výrobků; rozměry ověřit před výrobou na stavbě` "_x000d_
 "`bez povrchové úpravy` "_x000d_
 "`UVNITŘ ČERPACÍ ŠACHTY OSADIT NEREZOVOU MŘÍŽKOU` "_x000d_
 "`UVNITŘ NADZEMNÍ ČÁSTI VYVÉST DO VÝŠKY cca 550 mm NAD TERÉN` "_x000d_
 "`TVAR A SITUOVÁNÍ TRASY - VIZ VÝKRESOVÁ DOKUMENTACE` "_x000d_
 "`VE SVISLÉ ČÁSTI KOTVIT V PILÍŘI ELEKTROROZVADĚČE OBJÍMKAMI Z NEREZOVÉ OCELI` "_x000d_
 "`MATERIÁL - POTRUBÍ PVC HT 100, 110x10` "_x000d_
 "`CELKOVÁ DÉLKA VČ. TVAROVEK CCA 5M` "_x000d_
 "`6/Z` 1 = 1,000 [J] "_x000d_
 "Celkové množství = 1,000 "_x000d_
 "Celkem "1 = 1,000 [L]</t>
  </si>
  <si>
    <t xml:space="preserve">Položka zahrnuje:
položky pro zhotovení potrubí platí bez ohledu na sklon zahrnuje: - výrobní dokumentaci (včetně technologického předpisu) - dodání veškerého trubního a pomocného materiálu  (trouby,  trubky,  tvarovky,  spojovací a těsnící 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nezahrnuje zkoušky vodotěsnosti a televizní prohlídku
Měří se v kusech kompletní konstrukce, nebo práce.
Měrná jednotka: kus</t>
  </si>
  <si>
    <t>R87407</t>
  </si>
  <si>
    <t>"7/Z" PLASTOVÉ VĚTRACÍ POTRUBÍ DN 100MM PRO ODVOD VZDUCHU Z ČS1 VČ. VEŠKERÉHO KOTVENÍ A PŘÍSLUŠENSTVÍ ATD. CELK. DL. 5M; D+M KOMPLET</t>
  </si>
  <si>
    <t>"`dle grafických a textových příloh PD` "_x000d_
 "`Výpis zámečnických výrobků; rozměry ověřit před výrobou na stavbě` "_x000d_
 "`bez povrchové úpravy` "_x000d_
 "`UVNITŘ ČERPACÍ ŠACHTY OSADIT NEREZOVOU MŘÍŽKOU` "_x000d_
 "`UVNITŘ NADZEMNÍ ČÁSTI VYVÉST DO VÝŠKY cca 550mm POD STROPEM` "_x000d_
 "`TVAR A SITUOVÁNÍ TRASY - VIZ VÝKRESOVÁ DOKUMENTACE` "_x000d_
 "`VE SVISLÉ NADZEMNÍ ČÁSTI KOTVIT PO STĚNĚ OBJÍMKAMI Z NEREZOVÉ OCELI` "_x000d_
 "`MATERIÁL - POTRUBÍ PVC HT -100, 110x10` "_x000d_
 "`AXIÁLNÍ VENTILÁTOR DO POTRUBÍ DN100MM 12W, 100M3/HOD, UMÍSTĚNÍ PŘED ZAÚSTĚNÍM Z NADZEMNÍHO OBJEKTU` "_x000d_
 "`CELKOVÁ DÉLKA VČ. TVAROVEK CCA 5M` "_x000d_
 "`7/Z` 1 = 1,000 [K] "_x000d_
 "Celkové množství = 1,000 "_x000d_
 "Celkem "1 = 1,000 [M]</t>
  </si>
  <si>
    <t>R894146</t>
  </si>
  <si>
    <t>ŠACHTY KANALIZAČNÍ Z BETON DÍLCŮ NA POTRUBÍ DN DO 400MM; D+M KOMPLET</t>
  </si>
  <si>
    <t>"`dle grafických a textových příloh PD` "_x000d_
 "`2.009_Podrobnosti šachet` "_x000d_
 "`samonivelační poklop z tvárné litiny tř. zat. E600 vč. rámu` "_x000d_
 "`Š č.4, ŠDPO2` 1 = 1,000 [D] "_x000d_
 "Celkové množství = 1,000 "_x000d_
 "Celkem "1 = 1,000 [F]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</si>
  <si>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
Měří se v kusech kompletní konstrukce, nebo práce.
Měrná jednotka: kus</t>
  </si>
  <si>
    <t>R89911G</t>
  </si>
  <si>
    <t>"1/Z" LITINOVÝ POKLOP D400 SRÁMEM 900X600MM DO OTVORU 930X600MM; D+M KOMPLET</t>
  </si>
  <si>
    <t>"`dle grafických a textových příloh PD` "_x000d_
 "`2.007_Čerpací stanice - ČS - stavební část` "_x000d_
 "`Výpis zámečnických výrobků; rozměry ověřit před výrobou na stavbě` "_x000d_
 "`1/Z` 2 = 2,000 [D] "_x000d_
 "Celkové množství = 2,000 "_x000d_
 "Celkem "2 = 2,000 [F]</t>
  </si>
  <si>
    <t>Položka zahrnuje:
- dodávku, montáž a osazení předepsaného poklopu včetně rámu
Položka nezahrnuje:
- x
Měří se v kusech kompletní konstrukce, nebo práce.
Měrná jednotka: kus</t>
  </si>
  <si>
    <t>R89912G</t>
  </si>
  <si>
    <t>"2/Z" LITINOVÝ POKLOP S RÁMEM D400 900X900MM DO OTVORU 830X895MM; D+M KOMPLET</t>
  </si>
  <si>
    <t>"`dle grafických a textových příloh PD` "_x000d_
 "`2.007_Čerpací stanice - ČS - stavební část` "_x000d_
 "`Výpis zámečnických výrobků; rozměry ověřit před výrobou na stavbě` "_x000d_
 "`2/Z` 4 = 4,000 [D] "_x000d_
 "Celkové množství = 4,000 "_x000d_
 "Celkem "4 = 4,000 [F]</t>
  </si>
  <si>
    <t>R89925</t>
  </si>
  <si>
    <t>"25/Z" AUTOMATICKÁ SPOJKA (SOUPRAVA) PRO INSTALACI ČERPADLA V MOKRÉ JÍMCE - DN100 VČ. KOTVENÍ A PŘÍSLUŠENSTVÍ; D+M KOMPLET</t>
  </si>
  <si>
    <t>"`dle grafických a textových příloh PD` "_x000d_
 "`Výpis zámečnických výrobků; rozměry ověřit před výrobou na stavbě` "_x000d_
 "`zhotovení dílenské dokumantace dle potřeby` "_x000d_
 "`NEREZ AUSTENITICKÁ OCEL TŘ 17 240 (AISI 304; DIN 1.4301) - X5CrNi 18-10 dle EN 10028-7` "_x000d_
 "`KOTVENO DO BET. PATKY - 4X ZÁVITOVÁ TYČ CHEM. KOTVY M16` "_x000d_
 "3 = 3,000 [F] "_x000d_
 "Celkové množství = 3,000 "_x000d_
 "Celkem "3 = 3,000 [H]</t>
  </si>
  <si>
    <t>"`dle grafických a textových příloh PD` "_x000d_
 "`2.001_Situace koordinační` "_x000d_
 "`2.007_Čerpací stanice - ČS - stavební část` "_x000d_
 "6,00+11,600 = 17,600 [A] "_x000d_
 "(5,70+4,20)*2 = 19,800 [B] "_x000d_
 "Celkové množství = 37,400 "_x000d_
 "Celkem "37,4 = 37,400 [G]</t>
  </si>
  <si>
    <t>91772</t>
  </si>
  <si>
    <t>OBRUBA Z DLAŽEBNÍCH KOSTEK DROBNÝCH</t>
  </si>
  <si>
    <t>"`dle grafických a textových příloh PD` "_x000d_
 "`2.001_Situace koordinační` "_x000d_
 "`2.007_Čerpací stanice - ČS - stavební část` "_x000d_
 "`okolo objektu ČS; trojřádek` "_x000d_
 "(5,10+3,60)*2 = 17,400 [A] "_x000d_
 "(5,30+3,80)*2 = 18,200 [B] "_x000d_
 "(5,50+4,00)*2 = 19,000 [C] "_x000d_
 "Celkové množství = 54,600 "_x000d_
 "Celkem "54,6 = 54,600 [I]</t>
  </si>
  <si>
    <t>Položka zahrnuje:
- dodání a pokládku jedné řady dlažebních kostek o rozměrech předepsaných zadávací dokumentací
- betonové lože i boční betonovou opěrku
Položka nezahrnuje:
- x</t>
  </si>
  <si>
    <t>93353</t>
  </si>
  <si>
    <t>ZKOUŠKY VODOTĚSNOSTI NÁDRŽÍ DO 100M3</t>
  </si>
  <si>
    <t>"`dle grafických a textových příloh PD` "_x000d_
 "`2.007_Čerpací stanice - ČS - stavební část` "_x000d_
 "1+1 = 2,000 [A] "_x000d_
 "Celkové množství = 2,000 "_x000d_
 "Celkem "2 = 2,000 [E]</t>
  </si>
  <si>
    <t>Položka zahrnuje:
- podklady a dokumentaci zkoušky
- výrobní dokumentace potřebných zařízení
- stavební práce spojené s přípravou a provedením zkoušky (zřízení a odstranění)
- veškerá zkušební zařízení vč. opotřebení a nájmu
- výpomoce při vlastní zkoušce
- provedení vlastní zkoušky a její vyhodnocení, včetně všech měření a dalších potřebných činností
- náklady na dodání vody, na napuštění a vypuštění z nádrže po skončení zkoušky
Položka nezahrnuje:
- x</t>
  </si>
  <si>
    <t>96688</t>
  </si>
  <si>
    <t>VYBOURÁNÍ KANALIZAČ ŠACHET KOMPLETNÍCH</t>
  </si>
  <si>
    <t>"`dle grafických a textových příloh PD` "_x000d_
 "`Technická zpráva` "_x000d_
 "`předpoklad` 6 = 6,000 [A] "_x000d_
 "Celkové množství = 6,000 "_x000d_
 "Celkem "6 = 6,000 [E]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</si>
  <si>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</si>
  <si>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969234</t>
  </si>
  <si>
    <t>VYBOURÁNÍ POTRUBÍ DN DO 200MM KANALIZAČ</t>
  </si>
  <si>
    <t>"`dle grafických a textových příloh PD` "_x000d_
 "`Technická zpráva` "_x000d_
 "`DN 150-250 přepoklad beton` 80,00 = 80,000 [A] "_x000d_
 "`HDPE DN200 - dočasná přeložka` 30,00 = 30,000 [B] "_x000d_
 "Celkové množství = 110,000 "_x000d_
 "Celkem "110 = 110,000 [F]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</si>
  <si>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</si>
  <si>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R936923</t>
  </si>
  <si>
    <t>"23/Z" PŘÍRUBOVÁ REDUKCE DN200/DN100MM Z TVARNÉ LITINY; D+M KOMPLET</t>
  </si>
  <si>
    <t>"`dle grafických a textových příloh PD` "_x000d_
 "`2.007_Čerpací stanice - ČS - stavební část` "_x000d_
 "`Výpis zámečnických výrobků; rozměry ověřit před výrobou na stavbě` "_x000d_
 "`přírubová redukce DN200/DN100mm tvárná litina PN16` "_x000d_
 "`23/Z` 1 = 1,000 [E] "_x000d_
 "Celkové množství = 1,000 "_x000d_
 "Celkem "1 = 1,000 [G]</t>
  </si>
  <si>
    <t>R936924</t>
  </si>
  <si>
    <t>"24/Z" PŘÍRUBOVÁ REDUKCE DN100/DN80MM Z TVARNÉ LITINY; D+M KOMPLET</t>
  </si>
  <si>
    <t>"`dle grafických a textových příloh PD` "_x000d_
 "`2.007_Čerpací stanice - ČS - stavební část` "_x000d_
 "`Výpis zámečnických výrobků; rozměry ověřit před výrobou na stavbě` "_x000d_
 "`přírubová redukce DN100/DN80mm tvárná litina PN16` "_x000d_
 "`24/Z` 1 = 1,000 [E] "_x000d_
 "Celkové množství = 1,000 "_x000d_
 "Celkem "1 = 1,000 [G]</t>
  </si>
  <si>
    <t>R94490</t>
  </si>
  <si>
    <t>OCHRANNÁ KONSTRUKCE - PROVIZORNÍ OCELOVÉ ZÁBRADLÍ VČETNĚ KOTVENÍ, POVRCHOVÉ ÚPRAVY A ODSTRANĚNÍ</t>
  </si>
  <si>
    <t>"`dle grafických a textových příloh PD` "_x000d_
 "`2.020_Výkres pažení` "_x000d_
 "`Výška zábradlí 1,10m` (9,990+6,180)*2 = 32,340 [A] "_x000d_
 "Celkové množství = 32,340 "_x000d_
 "Celkem "32,34 = 32,340 [E]</t>
  </si>
  <si>
    <t>R95514</t>
  </si>
  <si>
    <t>FUNKČNÍ ZKOUŠKA</t>
  </si>
  <si>
    <t xml:space="preserve">"`dle textových  a grafických příloh PD` "_x000d_
 "`funkčnost (otevření – zavření kohoutů, ruční přetočení elektromotorů, funkci plováků atd.),` "_x000d_
 "`anebo funkčnost garantuje příslušný výrobce v osvědčení o jakosti a kompletnosti výrobků` "_x000d_
 "1 = 1,000 [A] "_x000d_
 "Celkové množství = 1,000 "_x000d_
 "Celkem "1 = 1,000 [F]</t>
  </si>
  <si>
    <t xml:space="preserve">Položka zahrnuje :
- kompletní provedení funkční zkoušky dle PD
– náklady na dopravu a skladování  – veškeré potřebné mechanizmy, včetně obsluhy, náklady na mzdy a přibližné (průměrné) náklady na pořízení potřebných materiálů včetně všech ostatních vedlejších nákladů 
– kompletní montáž (oživení, konfigurace, nastavení a uvedení do provozu) specifikovaného bloku/zařízení a souvisejícího příslušenství včetně drobného montážního materiálu
- vyhotovení záznamu (protokolu), který jednoznačně definuje stavzkoušek, vyhotovení záznamu
Udává se počet kusů kompletní konstrukce nebo práce.
Měrná jednotka: kus</t>
  </si>
  <si>
    <t>R974514</t>
  </si>
  <si>
    <t>PROVEDENÍ KONTROLNÍCH PROHLÍDEK</t>
  </si>
  <si>
    <t>"`dle grafických a textových příloh PD` "_x000d_
 "`Technická zpráva` "_x000d_
 "`Termíny kontrolních prohlídek budou stanoveny dle termínu zahájení stavby` "_x000d_
 "`za účasti stavebníka, projektanta, stavbyvedoucího, stavebního dozoru` "_x000d_
 "`po provedení výkopu a lože` "_x000d_
 "`po položení potrubí a provedení tlakových zkoušek` "_x000d_
 "`při provádění zásypu a hutnění` "_x000d_
 "`před kolaudací` "_x000d_
 "(1+1+1+1)*2 = 8,000 [A] "_x000d_
 "Celkové množství = 8,000 "_x000d_
 "Celkem "8 = 8,000 [K]</t>
  </si>
  <si>
    <t>Položka zahrnuje :
- úkony dle PD
- provedení kontrolních prohlídek oprávněnými fyzickými nebo právnickými osobami
- vyhotovení záznamu (protokolu), který jednoznačně definuje stav prohlídek, vyhotovení záznamu
Udává se počet kusů kompletní konstrukce nebo práce.
Měrná jednotka: kus</t>
  </si>
  <si>
    <t>R98514</t>
  </si>
  <si>
    <t>KOMPLEXNÍ ZKOUŠKA</t>
  </si>
  <si>
    <t xml:space="preserve">"`dle textových  a grafických příloh PD` "_x000d_
 "`celého zařízení ČS se systém odzkouší funkčně jako celek` "_x000d_
 "`sledování zařízení plnění projektovaných parametrů a schopnosti plynulého provozu` "_x000d_
 "1 = 1,000 [A] "_x000d_
 "Celkové množství = 1,000 "_x000d_
 "Celkem "1 = 1,000 [F]</t>
  </si>
  <si>
    <t xml:space="preserve">Položka zahrnuje :
- kompletní provedení komplexní zkoušky dle PD
– náklady na dopravu a skladování  – veškeré potřebné mechanizmy, včetně obsluhy, náklady na mzdy a přibližné (průměrné) náklady na pořízení potřebných materiálů včetně všech ostatních vedlejších nákladů 
– kompletní montáž (oživení, konfigurace, nastavení a uvedení do provozu) specifikovaného bloku/zařízení a souvisejícího příslušenství včetně drobného montážního materiálu
- vyhotovení záznamu (protokolu), který jednoznačně definuje stavzkoušek, vyhotovení záznamu
Udává se počet kusů kompletní konstrukce nebo práce.
Měrná jednotka: kus</t>
  </si>
  <si>
    <t>"`výkopy` "_x000d_
 "`pol_13173` 469,285*2,10 = 985,499 [A] "_x000d_
 "`pol_132373` 585,412*2,10 = 1229,365 [B] "_x000d_
 "`zásypy` "_x000d_
 "`pol_17411` -306,240*2,10 = -643,104 [C] "_x000d_
 "Celkové množství = 1571,760 "_x000d_
 "Celkem "1571,76 = 1571,760 [G]</t>
  </si>
  <si>
    <t>"`pol_969234` "_x000d_
 "`DN 150-250 přepoklad beton` 80,000*0,180 = 14,400 [A] "_x000d_
 "`pol_96688` "_x000d_
 "`předoklad 2,50 m3OP/kus` 6*1,500 = 9,000 [B] "_x000d_
 "`předpoklad 2% z výměry výkopů` "_x000d_
 "`pol_13173 a 13273` ((469,285+584,732)*0,02)*2,20 = 46,377 [C] "_x000d_
 "Celkové množství = 69,777 "_x000d_
 "Celkem "69,777 = 69,777 [H]</t>
  </si>
  <si>
    <t>R015190</t>
  </si>
  <si>
    <t>911</t>
  </si>
  <si>
    <t>NEOCEŇOVAT - POPLATKY ZA LIKVIDACI ODPADŮ NEKONTAMINOVANÝCH - 17 02 03 PLASTY Z INTERIÉRŮ REKONSTRUOVANÝCH - OBJEKTŮ VČ. DOPRAVY NA SKLÁDKU A MANIPULACE</t>
  </si>
  <si>
    <t>"`pol_969234` "_x000d_
 "`HDPE DN200 - dočasná přeložka` 30,000*0,015 = 0,450 [A] "_x000d_
 "Celkové množství = 0,450 "_x000d_
 "Celkem "0,45 = 0,450 [D]</t>
  </si>
  <si>
    <t>"`pol_96688` "_x000d_
 "`poklopy šachet` "_x000d_
 "0,150*6 = 0,900 [A] "_x000d_
 "Celkové množství = 0,900 "_x000d_
 "Celkem "0,9 = 0,900 [E]</t>
  </si>
  <si>
    <t>M21</t>
  </si>
  <si>
    <t>Elektromontáže (D+M kabelů)</t>
  </si>
  <si>
    <t>R210100301</t>
  </si>
  <si>
    <t>Příplatek za ukončení stínění kabelů+zapojení</t>
  </si>
  <si>
    <t>"``dle grafických a textových příloh PD_MaR`` "_x000d_
 "2 = 2,000 [A] "_x000d_
 "`Celkem: `A = 2,000 [B] "_x000d_
 "Celkem "2 = 2,000 [D]</t>
  </si>
  <si>
    <t>Položka obsahuje:
příplatek dle popisu položky a dle PD.
Způsob měření: měří sev kusech kompletní konstruce, nebo práce dle PD.
Měrná jednotka: kus</t>
  </si>
  <si>
    <t>R210860242</t>
  </si>
  <si>
    <t>Kabel speciální JQTQ 4 x 0,8 mm volně uložený</t>
  </si>
  <si>
    <t>"``dle grafických a textových příloh PD_MaR`` "_x000d_
 "40.000 = 40,000 [A] "_x000d_
 "`Celkem: `A = 40,000 [B] "_x000d_
 "Celkem "40 = 40,000 [D]</t>
  </si>
  <si>
    <t>Položka obsahuje:
kompletní dodávku vč. ztratného, osazení a montáž specifikovaného materiálu dle popisu položky
kompletní rozměření, upevnění, řezání, spojování a pod., veškerý spojovací a montážní materiál vč. upevňovacího materiálu ( držáky apod.)
, dále obsahuje cenu za pom. mechanismy. 
Způsob měření: měří se v metrech délkový konstrukce, nebo práce dle PD.
Měrná jednotka: m</t>
  </si>
  <si>
    <t>R341350212</t>
  </si>
  <si>
    <t>Kabel sdělovací stíněný J-Y(st)Y2x2x0,8 šedá</t>
  </si>
  <si>
    <t>R65 03-005</t>
  </si>
  <si>
    <t>Umístění kabelového štítku</t>
  </si>
  <si>
    <t>Položka obsahuje:
umístění štítku a veškeré příslušenství dle popisu položky a dle PD.
Způsob měření: měří se v kusech kompletní konstruce, nebo práce dle PD.
Měrná jednotka: kus</t>
  </si>
  <si>
    <t>R65 03-006</t>
  </si>
  <si>
    <t>Štítek kabelový zavírací 60 x 24 mm</t>
  </si>
  <si>
    <t>Položka obsahuje:
momtáž, dodávku štítku a veškeré příslušenství dle popisu položky a dle PD.
Způsob měření: měří se v kusech kompletní konstruce, nebo práce dle PD.
Měrná jednotka: kus</t>
  </si>
  <si>
    <t>M22</t>
  </si>
  <si>
    <t>Elektromontáže (D+M nosný)</t>
  </si>
  <si>
    <t>R210010017</t>
  </si>
  <si>
    <t>Trubka tuhá, bezhalogenová, uložená pevně 25 mm</t>
  </si>
  <si>
    <t>R34571092</t>
  </si>
  <si>
    <t>Trubka elektroinstalační tuhá z PVC 1525</t>
  </si>
  <si>
    <t>R650020134</t>
  </si>
  <si>
    <t>Vrt + osazení hmoždinky do stěn cihelných HM 12</t>
  </si>
  <si>
    <t>"``dle grafických a textových příloh PD_MaR`` "_x000d_
 "40 = 40,000 [A] "_x000d_
 "`Celkem: `A = 40,000 [B] "_x000d_
 "Celkem "40 = 40,000 [D]</t>
  </si>
  <si>
    <t>Položka obsahuje:
dodání a osazení hmoždinek včetně vyvrtání otvorů (s dodáním hmot) ve stěnách do zdiva z cihel nebo měkkého kamene
kompletní dodávku vč. ztratného, osazení a montáž specifikovaného materiálu dle popisu položky
kompletní rozměření, upevnění, řezání, spojování a pod., veškerý spojovací a montážní materiál vč. upevňovacího materiálu ( držáky apod.)
, dále obsahuje cenu za pom. mechanismy. 
Způsob měření: měří se v kusech konstrukce, nebo práce dle PD.
Měrná jednotka: kus</t>
  </si>
  <si>
    <t>M65</t>
  </si>
  <si>
    <t>Dodávka rozvaděčů a ovl.skříní</t>
  </si>
  <si>
    <t>R210190003</t>
  </si>
  <si>
    <t>Montáž celoplechových rozvodnic do váhy 100 kg</t>
  </si>
  <si>
    <t>"``dle grafických a textových příloh PD_MaR`` "_x000d_
 "1 = 1,000 [A] "_x000d_
 "`Celkem: `A = 1,000 [B] "_x000d_
 "Celkem "1 = 1,000 [D]</t>
  </si>
  <si>
    <t>Položka obsahuje:
osazení rozvaděče, přípravu podkladu pro osazení vč. upevňovacího materiálu, veškerý podružný a pomocný materiál
technický popis viz. projektová dokumentace
Způsob měření: měří se v kusech kompletního rozvadeče dle PD.
Měrná jednotka: kus</t>
  </si>
  <si>
    <t>R65 00-006</t>
  </si>
  <si>
    <t>Rozvaděč 500x700x230 včetně náplně</t>
  </si>
  <si>
    <t>Rozvaděč 500x700x230 včetně náplně (jističe, relé, stykače, zdroj, trafo, svorky, drátování, vývodky atd.)</t>
  </si>
  <si>
    <t>Položka obsahuje:
dodávku rozvaděče, veškeré příslušenství, zhotovení výrobní dokumentace
technický popis viz. projektová dokumentace
Způsob měření: měří se v kusech kompletního rozvadeče dle PD.
Měrná jednotka: kus</t>
  </si>
  <si>
    <t>M66</t>
  </si>
  <si>
    <t>Řídící systém</t>
  </si>
  <si>
    <t>R66 01-016</t>
  </si>
  <si>
    <t>8DI, 8DO, 8AI, 4AO, RS232, RS485, Ethernet , webserver</t>
  </si>
  <si>
    <t>Malý kompaktní řídicí systém</t>
  </si>
  <si>
    <t>Položka obsahuje:
 kompletní dodávku, osazení a montáž (oživení, konfigurace, nastavení a uvedení do provozu) specifikovaného bloku/zařízení a souvisejícího příslušenství včetně drobného montážního materiálu
veškeré potřebné mechanizmy, včetně obsluhy, náklady na mzdy a přibližné (průměrné) náklady na pořízení potřebných materiálů 
Způsob měření: měří sev kusech kompletní konstruce, nebo práce dle PD.
Měrná jednotka: kus</t>
  </si>
  <si>
    <t>R66 11-008</t>
  </si>
  <si>
    <t>Brána rozhraní, 2-portová MODBUS GATEWAY, MODBUS RTU, ASCII, MODBUS TCP, montáž na DIN</t>
  </si>
  <si>
    <t xml:space="preserve">2-portová Modbus brána s 2x10/100 Mbps ETH porty pro zdvojení LAN, integrace Modbus TCP a Modbus RTU/ASCII sítí. Podporuje až do 921.6 kbps, a nastavení přenosové rychlosti. Umožňuje připojení až 16 zařízení pro každý sériový port pod MODBUS klientem 64 zařízení pod  Modbus server módem. Softwárově volitelná komunikace RS-232/422/485, montáž na DIN lištu, automatická kontrola RS-485 komunikace.</t>
  </si>
  <si>
    <t>Položka obsahuje:
kompletní dodávku, osazení a montáž (oživení, konfigurace, nastavení a uvedení do provozu) specifikovaného bloku/zařízení a souvisejícího příslušenství včetně drobného montážního materiálu
veškeré potřebné mechanizmy, včetně obsluhy, náklady na mzdy a přibližné (průměrné) náklady na pořízení potřebných materiálů 
Způsob měření: měří sev kusech kompletní konstruce, nebo práce dle PD.
Měrná jednotka: kus</t>
  </si>
  <si>
    <t>R66 11-009</t>
  </si>
  <si>
    <t>Router 4G / LTE Dual SIM router s podporou, Wi-Fi a Ethernetu na průmyslové úrovni</t>
  </si>
  <si>
    <t>LTE Router - 4G / LTE Dual SIM router s podporou Wi-Fi a Ethernetu na průmyslové úrovni. Router je vybaven čtyřmi ethenetovými porty, dvěma SIM sloty, RS565/RS485, digitálním I/O a LED indikací síly signálu, podpora systému GNSS, konektory SMA pro připojení externích antén. Správa zařízení je možná přes cloudovou službu RMS - Remote management system. Podpora OpenVPN, ZeroTier, SNMP atd.</t>
  </si>
  <si>
    <t>M69</t>
  </si>
  <si>
    <t>Uživatelský software</t>
  </si>
  <si>
    <t>R69 05-003</t>
  </si>
  <si>
    <t>Software - aplikační programové , vybavení komunikace MODBUS RTU</t>
  </si>
  <si>
    <t>DB</t>
  </si>
  <si>
    <t>"``dle grafických a textových příloh PD_MaR`` "_x000d_
 "60.000 = 60,000 [A] "_x000d_
 "`Celkem: `A = 60,000 [B] "_x000d_
 "Celkem "60 = 60,000 [D]</t>
  </si>
  <si>
    <t>Položka obsahuje:
 kompletní dodávku, osazení a montáž (oživení, konfigurace, nastavení a uvedení do provozu) specifikovaného bloku/zařízení a souvisejícího příslušenství včetně drobného montážního materiálu
veškeré potřebné mechanizmy, včetně obsluhy, náklady na mzdy a přibližné (průměrné) náklady na pořízení potřebných materiálů 
Způsob měření: měří se v decibelech dle PD.
Měrná jednotka: dB dle PD.</t>
  </si>
  <si>
    <t>R69 05-005</t>
  </si>
  <si>
    <t>Software - aplikační programové , vybavení komunikace datového přenosu</t>
  </si>
  <si>
    <t xml:space="preserve">Kompletní instalace zařízení , nastavení paramerů, vyzkousení funkce  přenosu dat a spojení nadřazeným systémem ( DDC, centrála,  server atp.), 50 proměných</t>
  </si>
  <si>
    <t>Položka obsahuje:
 kompletní dodávku, osazení a montáž (oživení, konfigurace, nastavení a uvedení do provozu) specifikovaného bloku/zařízení a souvisejícího příslušenství včetně drobného montážního materiálu
veškeré potřebné mechanizmy, včetně obsluhy, náklady na mzdy a přibližné (průměrné) náklady na pořízení potřebných materiálů 
Způsob měření: měří se v kompletu kompletní konstruce, nebo práce dle PD.
Měrná jednotka: kpl</t>
  </si>
  <si>
    <t>M70</t>
  </si>
  <si>
    <t>Ostatní</t>
  </si>
  <si>
    <t>R70 01-001</t>
  </si>
  <si>
    <t>Funkční zkoušky systému (test 1:1)</t>
  </si>
  <si>
    <t xml:space="preserve">Kontrola připojení zařízení na elektrický rozvod a osazení prvků měření a regulace a kontrola vazby do ŘS a nadřazeného systému  1:1.Kontrola správnosti údajů,přenosu hodnot, kompeltní kotrola zapojení HW,  nastavení paramerů, komplexní vyzkoušení. funkcionality, odladění, předání.</t>
  </si>
  <si>
    <t>Položka obsahuje:
kompletní montáž (oživení, konfigurace, nastavení a uvedení do provozu) specifikovaného bloku/zařízení a souvisejícího příslušenství včetně drobného montážního materiálu
veškeré potřebné mechanizmy, včetně obsluhy, náklady na mzdy a přibližné (průměrné) náklady na pořízení potřebných materiálů včetně všech ostatních vedlejších nákladů
náklady dopravu
Způsob měření: měří se v decibelech dle PD.
Měrná jednotka: dB</t>
  </si>
  <si>
    <t>M71</t>
  </si>
  <si>
    <t>Další</t>
  </si>
  <si>
    <t xml:space="preserve">R 901      R00</t>
  </si>
  <si>
    <t>Hzs-předběžná obhlídka čl.17-1a</t>
  </si>
  <si>
    <t>"``dle grafických a textových příloh PD_MaR`` "_x000d_
 "2 = 2,000 [A] "_x000d_
 "Celkem "2 = 2,000 [C]</t>
  </si>
  <si>
    <t>Pro ocenění prací, pro které nejsou ceníkové položky, prací nezměřitelných, na předběžné obhlídky pracovišť, na práce při haváriích, revize apod.
Způsob měření: měří se v hodinách zúčtovací sazby dle profese pro danou práci (výkon).
Měrná jednotka: hod</t>
  </si>
  <si>
    <t xml:space="preserve">R 904      R00</t>
  </si>
  <si>
    <t>Hzs-zkousky v ramci montaz.praci</t>
  </si>
  <si>
    <t>"``dle grafických a textových příloh PD_MaR`` "_x000d_
 "8.00 = 8,000 [A] "_x000d_
 "Celkem "8 = 8,000 [C]</t>
  </si>
  <si>
    <t>R 922261911</t>
  </si>
  <si>
    <t>Koordinace činností souvisejících s MaR</t>
  </si>
  <si>
    <t>Nastudování projektu, koordinace prací jednotlivých specialistů (projektant, montér, programátor, revizní technik), koordinace časové souslednosti, návazností hranic dodávek a montáží, sběr technických podkladů od navazujících profesí, příprava a dohled nad jednotlivými zkouškami, vypracování protokolů zkoušek, příprava dokladové části PD pro odevzdání stavebníkovi.</t>
  </si>
  <si>
    <t>"``dle grafických a textových příloh PD_MaR`` "_x000d_
 "16.000 = 16,000 [A] "_x000d_
 "`Celkem: `A = 16,000 [B] "_x000d_
 "Celkem "16 = 16,000 [D]</t>
  </si>
  <si>
    <t>R71 01-001</t>
  </si>
  <si>
    <t>Mimostaveništní doprava do místa stavby</t>
  </si>
  <si>
    <t>Položka obsahuje:
náklady na mimostaveništní dopravu stanovenou indiviuálně
Způsob měření: měří se v kompletu
Měrná jednotka: kpl</t>
  </si>
  <si>
    <t>SO 15-31-54.2</t>
  </si>
  <si>
    <t>"`zásypy` "_x000d_
 "`pol_17411` 392,040 = 392,040 [A] "_x000d_
 "Celkové množství = 392,040 "_x000d_
 "Celkem "392,04 = 392,040 [D]</t>
  </si>
  <si>
    <t>"`dle grafických a textových příloh PD` "_x000d_
 "`dle výkazů výměr a kubatur dle projektanta` "_x000d_
 "`PP SN16 DN 250; st. 0,00-84,26` "_x000d_
 "216,920 = 216,920 [D] "_x000d_
 "`PP SN16 DN 250; 0,00-43,92` "_x000d_
 "95,520 = 95,520 [F] "_x000d_
 "`PP SN16 DN 160; přípojky` "_x000d_
 "45,960 = 45,960 [H] "_x000d_
 "Mezisoučet = 358,400 [I] "_x000d_
 "`šachty_ŠDJ1_ŠDJ2_ŠDS1_ŠDS2` "_x000d_
 "(2,20*(2,20-1,20))*(1,50+1,45+1,80+1,50) = 13,750 [K] "_x000d_
 "`rušené potrubí a přípojky DN 150-300` "_x000d_
 "(1,200*135,00)*2,200*1,10+0,006 = 392,046 [M] "_x000d_
 "Mezisoučet = 405,796 [N] "_x000d_
 "Celkové množství = 764,196 "_x000d_
 "Celkem "764,196 = 764,196 [P]</t>
  </si>
  <si>
    <t>"`pol_13273` "_x000d_
 "764,196 = 764,196 [B] "_x000d_
 "Celkové množství = 764,196 "_x000d_
 "Celkem "764,196 = 764,196 [D]</t>
  </si>
  <si>
    <t>"`dle grafických a textových příloh PD` "_x000d_
 "`dle výkazů výměr a kubatur dle projektanta` "_x000d_
 "`vhodnou vytěženou nenamrzavou zeminou` "_x000d_
 "`rušené potrubí a přípojky DN 150-300` "_x000d_
 "(1,200*135,00)*2,200*1,10 = 392,040 [A] "_x000d_
 "Celkové množství = 392,040 "_x000d_
 "Celkem "392,04 = 392,040 [G]</t>
  </si>
  <si>
    <t>"`dle grafických a textových příloh PD` "_x000d_
 "`dle výkazů výměr a kubatur dle projektanta` "_x000d_
 "`zásyp štěrkodrť frakce dle PD` "_x000d_
 "`PP SN16 DN 250; PP SN 16 DN160` "_x000d_
 "229,880 = 229,880 [E] "_x000d_
 "Mezisoučet = 229,880 [H] "_x000d_
 "`šachty_ŠDJ1_ŠDJ2_ŠDS1_ŠDS2` "_x000d_
 "(2,20*(2,20-1,20))*(1,50+1,45+1,80+1,50) = 13,750 [J] "_x000d_
 "-((22/7)*(0,60*0,60))*(1,50+1,45+1,80+1,50) = -7,071 [K] "_x000d_
 "Celkové množství = 236,559 "_x000d_
 "Celkem "236,559 = 236,559 [K]</t>
  </si>
  <si>
    <t>"`dle grafických a textových příloh PD` "_x000d_
 "`dle výkazů výměr a kubatur dle projektanta` "_x000d_
 "`obsyp pískem frakce dle PD` "_x000d_
 "`PP SN16 DN 250; st. 0,00-84,26; st. 0,00-43,92` "_x000d_
 "(1,20*128,20)*(0,25+0,30) = 84,612 [E] "_x000d_
 "-(0,0346+0,0781)/2*128,20 = -7,224 [F] "_x000d_
 "Mezisoučet = 77,388 [G] "_x000d_
 "`PP SN16 DN 160` "_x000d_
 "(1,110*28,80)*(0,160+0,30) = 14,705 [I] "_x000d_
 "Celkové množství = 92,093 "_x000d_
 "Celkem "92,093 = 92,093 [K]</t>
  </si>
  <si>
    <t>"`dle grafických a textových příloh PD` "_x000d_
 "`2.004_Podélný profil` "_x000d_
 "`PP SN16 DN 250; st. 0,00-84,26` "_x000d_
 "1,200*84,30 = 101,160 [A] "_x000d_
 "`PP SN16 DN 250; 0,00-43,92` "_x000d_
 "1,200*43,95 = 52,740 [B] "_x000d_
 "`PP SN12 DN 160` "_x000d_
 "1,200*30,00 = 36,000 [C] "_x000d_
 "`šachty_ŠD2/270.2_ŠDJ1/178.2_ŠDJ2_ŠD2/90.1` "_x000d_
 "(2,20*2,20)*4 = 19,360 [D] "_x000d_
 "`rušené potrubí a přípojky DN 150-300` "_x000d_
 "1,200*135,00 = 162,000 [E] "_x000d_
 "Celkové množství = 371,260 "_x000d_
 "Celkem "371,26 = 371,260 [N]</t>
  </si>
  <si>
    <t>R117524</t>
  </si>
  <si>
    <t>R118524</t>
  </si>
  <si>
    <t>"`dle grafických a textových příloh PD` "_x000d_
 "`dle výkazů výměr a kubatur projektanta` "_x000d_
 "`PP SN16 DN 250; PP SN16 DN160` "_x000d_
 "576,150 = 576,150 [D] "_x000d_
 "`šachty_ŠDJ1_ŠDJ2_ŠDS1_ŠDS2` "_x000d_
 "(2,20*4)*(2,05+2,00+2,35+2,05) = 74,360 [F] "_x000d_
 "`rušené potrubí a přípojky DN 150-300` "_x000d_
 "(135,00*2,200)*2 = 594,000 [H] "_x000d_
 "Celkové množství = 1244,510 "_x000d_
 "Celkem "1244,51 = 1244,510 [J]</t>
  </si>
  <si>
    <t>"`dle grafických a textových příloh PD` "_x000d_
 "1+1+6 = 8,000 [A] "_x000d_
 "Celkové množství = 8,000 "_x000d_
 "Celkem "8 = 8,000 [D]</t>
  </si>
  <si>
    <t>"`dle grafických a textových příloh PD` "_x000d_
 "`lože písek frakce dle PD` "_x000d_
 "`2.004_Podélný profil` "_x000d_
 "`dle výkazů materiálu projektu a kubatur projektanta` "_x000d_
 "`PP SN16 DN 250; PP SN 16 DN160` "_x000d_
 "38,420 = 38,420 [F] "_x000d_
 "`dopočet šachty_Š7_ŠDJ1; Š8_ŠDJ2; Š9_ŠDS1; Š10_ŠDS2` "_x000d_
 "((2,20*2,20)*0,15)*4 = 2,904 [H] "_x000d_
 "Celkové množství = 41,324 "_x000d_
 "Celkem "41,324 = 41,324 [J]</t>
  </si>
  <si>
    <t>"`dle grafických a textových příloh PD` "_x000d_
 "`Technická zpráva` "_x000d_
 "`včetně tvarovek` "_x000d_
 "`PP SN16 DN 160` 28,800 = 28,800 [A] "_x000d_
 "Celkové množství = 28,800 "_x000d_
 "Celkem "28,8 = 28,800 [F]</t>
  </si>
  <si>
    <t>"`dle grafických a textových příloh PD` "_x000d_
 "`Technická zpráva` "_x000d_
 "`PP SN16 DN 250` `včetně tvarovek` "_x000d_
 "`st. 0,00-84,26` 84,30 = 84,300 [A] "_x000d_
 "`st. 0,00-43,92` 43,90 = 43,900 [B] "_x000d_
 "Celkové množství = 128,200 "_x000d_
 "Celkem "128,2 = 128,200 [G]</t>
  </si>
  <si>
    <t xml:space="preserve">"`dle grafických a textových příloh PD` "_x000d_
 "`Technická zpráva  - Uložení potrubí; fólie hnědé barvy nápis POZOR KANALIZACE` "_x000d_
 "`DN 250` 128,200 = 128,200 [A] "_x000d_
 "`DN 160` 28,800 = 28,800 [B] "_x000d_
 "Celkové množství = 157,000 "_x000d_
 "Celkem "157 = 157,000 [F]</t>
  </si>
  <si>
    <t>"`pol_87134` "_x000d_
 "`DN 160` 28,800 = 28,800 [A] "_x000d_
 "Celkové množství = 28,800 "_x000d_
 "Celkem "28,8 = 28,800 [D]</t>
  </si>
  <si>
    <t>"`pol_87144` "_x000d_
 "`DN 250` 128,200 = 128,200 [A] "_x000d_
 "Celkové množství = 128,200 "_x000d_
 "Celkem "128,2 = 128,200 [D]</t>
  </si>
  <si>
    <t>R894145</t>
  </si>
  <si>
    <t>ŠACHTY KANALIZAČNÍ Z BETON DÍLCŮ NA POTRUBÍ DN DO 300MM; D+M KOMPLET</t>
  </si>
  <si>
    <t>"`dle grafických a textových příloh PD` "_x000d_
 "`2.005_Podrobnosti šachet` "_x000d_
 "`samonivelační poklop z tvárné litiny tř. zat. E600 vč. rámu` "_x000d_
 "`Š7_ŠDJ1` 1 = 1,000 [D] "_x000d_
 "`Š8_ŠDJ2` 1 = 1,000 [E] "_x000d_
 "`Š9_ŠDS1` 1 = 1,000 [F] "_x000d_
 "`Š10_ŠDS2` 1 = 1,000 [G] "_x000d_
 "Celkové množství = 4,000 "_x000d_
 "Celkem "4 = 4,000 [I]</t>
  </si>
  <si>
    <t>"`dle grafických a textových příloh PD` "_x000d_
 "`Technická zpráva` "_x000d_
 "`předpoklad` 5 = 5,000 [A] "_x000d_
 "Celkové množství = 5,000 "_x000d_
 "Celkem "5 = 5,000 [E]</t>
  </si>
  <si>
    <t>969245</t>
  </si>
  <si>
    <t>VYBOURÁNÍ POTRUBÍ DN DO 300MM KANALIZAČ</t>
  </si>
  <si>
    <t>"`dle grafických a textových příloh PD` "_x000d_
 "`Technická zpráva` "_x000d_
 "`DN 150-300 přepoklad beton` 135,000 = 135,000 [A] "_x000d_
 "Celkové množství = 135,000 "_x000d_
 "Celkem "135 = 135,000 [E]</t>
  </si>
  <si>
    <t>R974524</t>
  </si>
  <si>
    <t>"`výkopy` "_x000d_
 "`pol_13273` 764,196*2,10 = 1604,812 [B] "_x000d_
 "`zásypy` "_x000d_
 "`pol_17411` -392,040*2,10 = -823,284 [D] "_x000d_
 "Celkové množství = 781,528 "_x000d_
 "Celkem "781,528 = 781,528 [F]</t>
  </si>
  <si>
    <t>"`pol_969234` "_x000d_
 "`DN 150-300 přepoklad beton` 80,000*0,320 = 25,600 [A] "_x000d_
 "`pol_96688` "_x000d_
 "`předoklad 2,50 m3OP/kus` 5*1,500 = 7,500 [B] "_x000d_
 "`předpoklad 2% z výměry výkopů` "_x000d_
 "`pol_17120` (888,730*0,020)*2,20 = 39,104 [C] "_x000d_
 "Celkové množství = 72,204 "_x000d_
 "Celkem "72,204 = 72,204 [H]</t>
  </si>
  <si>
    <t>"`pol_969234` "_x000d_
 "`PP DN200 - dočasná přeložka` 30,000*0,015 = 0,450 [A] "_x000d_
 "Celkové množství = 0,450 "_x000d_
 "Celkem "0,45 = 0,450 [D]</t>
  </si>
  <si>
    <t>"`pol_96688` "_x000d_
 "`poklopy šachet` "_x000d_
 "0,150*5 = 0,750 [A] "_x000d_
 "Celkové množství = 0,750 "_x000d_
 "Celkem "0,75 = 0,750 [E]</t>
  </si>
  <si>
    <t>SO 15-31-55</t>
  </si>
  <si>
    <t>12940</t>
  </si>
  <si>
    <t>ČIŠTĚNÍ RÁMOVÝCH A KLENBOVÝCH PROPUSTŮ OD NÁNOSŮ</t>
  </si>
  <si>
    <t>"`dle grafických a textových příloh PD` "_x000d_
 "`stáv. bouraná tlamová stoka DN2200mm` "_x000d_
 "`(((22/7)*(1,10*1,10))/2+((22/7)*(0,97*0,97))/2)/2=1,690m2` "_x000d_
 "`(((22/7)*(1,1*1,1))/2+((22/7)*(0,76*0,76))/2)/2=1,405m2` "_x000d_
 "`1,690+1,405=3,095m2; předpoklad 50% ` "_x000d_
 "(3,095*167,000)*0,50 = 258,433 [A] "_x000d_
 "Celkové množství = 258,433 "_x000d_
 "Celkem "258,433 = 258,433 [H]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</si>
  <si>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</si>
  <si>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12970</t>
  </si>
  <si>
    <t>ČIŠTĚNÍ KANALIZAČNÍCH ŠACHET</t>
  </si>
  <si>
    <t>"`bourané šachty` "_x000d_
 "9 = 9,000 [A] "_x000d_
 "Celkové množství = 9,000 "_x000d_
 "Celkem "9 = 9,000 [D]</t>
  </si>
  <si>
    <t>12993</t>
  </si>
  <si>
    <t>ČIŠTĚNÍ POTRUBÍ DN DO 200MM</t>
  </si>
  <si>
    <t>"`pol_969233` "_x000d_
 "`PP DN160` 20,000 = 20,000 [A] "_x000d_
 "Celkové množství = 20,000 "_x000d_
 "Celkem "20 = 20,000 [D]</t>
  </si>
  <si>
    <t>12996</t>
  </si>
  <si>
    <t>ČIŠTĚNÍ POTRUBÍ DN DO 800MM</t>
  </si>
  <si>
    <t>"`dočasnost (provizorní přepojení)` "_x000d_
 "`PP DN800` 29,30+23,20+20,10+25,40+21,50+33,80+36,60 = 189,900 [A] "_x000d_
 "Celkové množství = 189,900 "_x000d_
 "Celkem "189,9 = 189,900 [D]</t>
  </si>
  <si>
    <t>"`dle grafických a textových příloh PD` "_x000d_
 "`dle výkazů a kubatur projektanta` "_x000d_
 "`vše v jednom výkopu, uvažovaná šířka 4,00m` "_x000d_
 "2007,320 = 2007,320 [A] "_x000d_
 "`vytl. objem bouraná tlam.stoka DN2200mm` "_x000d_
 "-5,806*167,000 = -969,602 [B] "_x000d_
 "Celkové množství = 1037,718 "_x000d_
 "Celkem "1037,718 = 1037,718 [H]</t>
  </si>
  <si>
    <t>"`dle grafických a textových příloh PD` "_x000d_
 "`dle výkazů a kubatur projektanta` "_x000d_
 "`pro drenáž DN100` "_x000d_
 "100,470*1,10+0,003 = 110,520 [A] "_x000d_
 "Celkové množství = 110,520 "_x000d_
 "Celkem "110,52 = 110,520 [F]</t>
  </si>
  <si>
    <t>"`pol_13173` "_x000d_
 "1037,718 = 1037,718 [A] "_x000d_
 "`pol_13273` "_x000d_
 "110,520 = 110,520 [B] "_x000d_
 "Celkové množství = 1148,238 "_x000d_
 "Celkem "1148,238 = 1148,238 [F]</t>
  </si>
  <si>
    <t>"`dle grafických a textových příloh PD` "_x000d_
 "`2.004_Podélný profil` "_x000d_
 "`dle výkazů a kubatur projektanta` "_x000d_
 "`zásyp štěrkodrť frakce dle PD` "_x000d_
 "1156,770 = 1156,770 [E] "_x000d_
 "Celkové množství = 1156,770 "_x000d_
 "Celkem "1156,77 = 1156,770 [G]</t>
  </si>
  <si>
    <t>"`dle grafických a textových příloh PD` "_x000d_
 "`dle výkazů a kubatur projektanta` "_x000d_
 "`obsyp pískem frakce dle PD` "_x000d_
 "495,98+116,970 = 612,950 [C] "_x000d_
 "(495,980*1,10+0,002)*0 = 0,000 [D] "_x000d_
 "`kamenina DN 1000mm` "_x000d_
 "-0,943*2,00 = -1,886 [F] "_x000d_
 "`kamenina DN800` "_x000d_
 "-0,619*165,000 = -102,135 [H] "_x000d_
 "`potrubí PP SN16 DN160` "_x000d_
 "1,11*(0,160+0,30)*30,740 = 15,696 [J] "_x000d_
 "`drenáž DN100` "_x000d_
 "100,470 = 100,470 [L] "_x000d_
 "Celkové množství = 625,095 "_x000d_
 "Celkem "625,095 = 625,095 [O]</t>
  </si>
  <si>
    <t>"`dle grafických a textových příloh PD` "_x000d_
 "`2.004_Podélný profil` "_x000d_
 "`vše v jednom výkopu, uvažovaná šířka 4,00m` "_x000d_
 "4,000*167,00 = 668,000 [A] "_x000d_
 "Celkové množství = 668,000 "_x000d_
 "Celkem "668 = 668,000 [F]</t>
  </si>
  <si>
    <t>R117534</t>
  </si>
  <si>
    <t>R118135</t>
  </si>
  <si>
    <t xml:space="preserve">PRÁCE A DODÁVKY SPOJENÉ S ČERPÁNÍM  A PŘEČERPÁNÍM SPLAŠKŮ KOMPLET</t>
  </si>
  <si>
    <t>"`dle grafických a textových příloh PD` "_x000d_
 "`dočasnost - provizorní přepojení (PP DN800)` "_x000d_
 "1 = 1,000 [A] "_x000d_
 "Celkové množství = 1,000 "_x000d_
 "Celkem "1 = 1,000 [E]</t>
  </si>
  <si>
    <t xml:space="preserve">Položka obsahuje: 
 - posudek navržení opatření pro čerpání a přečerpání splašků z kanalizace 
 - odvod do recipientu nebo kanalizace
 - vrty nebo studny 
 - čerpání splašků na povrchu zahrnuje i potrubí, pohotovost záložní čerpací soupravy a zřízení čerpací jímky  
 - napojení NN, včetně měření a poplatku za spotřebu 
 - poplatek za vypouštění 
 - způsob měření a kvality 
 - výustní objekty 
 - součástí položky je také následná demontáž a likvidace těchto zařízení 
 - projekt, projednání  
 - další pomocné konstrukce a práce
Měří se v kompletu konstrukce, nebo práce.
Měrná jednotka: kpl</t>
  </si>
  <si>
    <t>R118525</t>
  </si>
  <si>
    <t>R118534</t>
  </si>
  <si>
    <t>PŘEMĚŘENÍ STÁVAJÍCÍ KANALIZACE PŘED STAVBOU (ID 3553596 a ID3038672)</t>
  </si>
  <si>
    <t>"`dle grafických a textových příloh PD` "_x000d_
 "`ID 3553596 a ID 3038672` "_x000d_
 "1 = 1,000 [C] "_x000d_
 "Celkové množství = 1,000 "_x000d_
 "Celkem "1 = 1,000 [E]</t>
  </si>
  <si>
    <t>Položka zahrnuje: - veškeré náklady spojené s objednatelem požadovanými pracemi 
Položka nezahrnuje: - x
Ceny jsou určeny pro přeměření stávající kanalizace před stavbou dle popisu položky a grafických a textových příloh PD.
Způsob měření: Množství měrných jednotek se určuje v kompletu konstrukce, nebo práce
Měrná jednotka: kpl</t>
  </si>
  <si>
    <t>"`dle grafických a textových příloh PD` "_x000d_
 "`2.004_Podélný profil` "_x000d_
 "`dle výkazůvýměr a kubatur projektanta` "_x000d_
 "1200,550*1,10 = 1320,605 [A] "_x000d_
 "Celkové množství = 1320,605 "_x000d_
 "Celkem "1320,605 = 1320,605 [F]</t>
  </si>
  <si>
    <t>R237172</t>
  </si>
  <si>
    <t>ŘEZÁNÍ ŠTĚTOVÝCH STĚN Z KOVOVÝCH DÍLCŮ VČ UTĚSNĚNÍ A ÚPRAVY OTVORŮ; D+M KOMPLET</t>
  </si>
  <si>
    <t>"`dočasnost (provizorní přepojení)` "_x000d_
 "`vyřezání otvorů v LARSENOVÉ stěně vč. utěsnění a úpravy otvoru` "_x000d_
 "`pro potrubí PP DN800` ((22/7)*0,90)*4 = 11,314 [A] "_x000d_
 "Celkové množství = 11,314 "_x000d_
 "Celkem "11,314 = 11,314 [E]</t>
  </si>
  <si>
    <t xml:space="preserve">Položka zahrnuje:
- výrobní dokumentaci (včetně technologického předpisu)
- vyřezání a odstranění otvorů ve stěně bez ohledu na způsob provedení
- dodání veškerého materiálu (tvarovky, spojovací a těsnící materiál a pod.), podpěrných, závěsných a upevňovacích prvků, včetně potřebných úprav
- úprava a příprava podkladu a podpěr, očištění a ošetření podkladu a podpěr
- zřízení plně funkčního otvoru podle příslušného technologického předpisu (bez ohledu na sklon)
- zřízení otvorů včetně pracovních spar a spojů, pracovního zaslepení konců a pod.
- úprava prostupů, průchodů  šachtami a komorami, okolí podpěr a vyústění, zaústění, napojení, vyvedení a upevnění odpad. výustí
- ochrana otvoru nátěrem (vč. úpravy povrchu), případně izolací, nejsou-li tyto práce předmětem jiné položky
- úprava, očištění a ošetření prostoru kolem otvoru
- dodávku veškerého materiálu potřebného pro předepsanou úpravu v předepsané kvalitě
- potřebná lešení a podpěrné konstrukce
- položky platí pro práce prováděné v prostoru zapaženém i nezapaženém a i v kolektorech, chráničkách
Měří se v metrech běžných konstrukce, nebo práce dle PD.
Měrná jednotka: m</t>
  </si>
  <si>
    <t>R389515</t>
  </si>
  <si>
    <t>UTĚSNĚNÍ OTVORŮ MEZI STÁV. TLAMOVOU STOKOU A DOČASNOSTÍ DN800 VČ MONTÁŽE, DODÁVKY, DEMONTÁŽE, NÁSLEDNÉ LIKVIDACE (POPLATEK) VČ DOPRAVY NA SKLÁDKU A MANIPULACE KOMPLET</t>
  </si>
  <si>
    <t>"`dle grafických a textových příloh PD` "_x000d_
 "`dle zkušenosti zhotovitele a v souladu s požadavky investora a projektanta` "_x000d_
 "`Plochy` "_x000d_
 "`stáv. bouraná tlamová stoka DN2200mm` "_x000d_
 "`1,690+1,405=3,095m2` "_x000d_
 "`dočasnost potrubí PP DN800mm` "_x000d_
 "`0,503m2` "_x000d_
 "(3,905-0,503)*7 = 23,814 [A] "_x000d_
 "Celkové množství = 23,814 "_x000d_
 "Celkem "23,814 = 23,814 [J]</t>
  </si>
  <si>
    <t xml:space="preserve">Položka obsahuje:
 – utěsnění prostoru mezi stáv. tlamovou stokou a provizorním potrubím DN800mm například příčkou, nebo stěnou ze zděného materiálu, tesařských konstrukcí, konstrukcí suché výstavby a pod.  
 – pomocné mechanismy
- potřebná lešení a podpěrné konstrukce
- položky platí pro práce prováděné v prostoru zapaženém i nezapaženém a i v kolektorech, chráničkách
– všechny náklady na demontáž stávajícího zařízení se všemi pomocnými doplňujícími úpravami pro jeho likvidaci
 – naložení vybouraného materiálu na dopravní prostředek
 – odvoz vybouraného materiálu
 – poplatek za likvidaci odpadů 
Měří se v metrech čtverečných kompletní konstrukce, nebo práce.
Měrná jednotka: m2</t>
  </si>
  <si>
    <t xml:space="preserve">"`dle grafických a textových příloh PD` "_x000d_
 "`porovnávací položka  - sedlo suchý beton` "_x000d_
 "`dle výkazů a kubatur projektanta` "_x000d_
 "`potrubí kamenina (sedlo)` "_x000d_
 "0,525*167,000 = 87,675 [E] "_x000d_
 "Celkové množství = 87,675 "_x000d_
 "Celkem "87,675 = 87,675 [G]</t>
  </si>
  <si>
    <t>451324</t>
  </si>
  <si>
    <t>PODKL A VÝPLŇ VRSTVY ZE ŽELEZOBET DO C25/30</t>
  </si>
  <si>
    <t>"`dle grafických a textových příloh PD` "_x000d_
 "`2.004_Podélný profil` "_x000d_
 "`kameninové potrubí st. 0,00-167,290` "_x000d_
 "`dle výkazů a kubatur projektanta` "_x000d_
 "`lože` 45,090 = 45,090 [E] "_x000d_
 "Celkové množství = 45,090 "_x000d_
 "Celkem "45,09 = 45,090 [G]</t>
  </si>
  <si>
    <t>451368</t>
  </si>
  <si>
    <t>VÝZTUŽ PODKL VRSTEV ZE SVAŘ SÍTÍ</t>
  </si>
  <si>
    <t>"`dle grafických a textových příloh PD` "_x000d_
 "`2.004_Podélný profil` "_x000d_
 "((45,090/0,150)*8,00)*2*0,001+0,002 = 4,812 [C] "_x000d_
 "Celkové množství = 4,812 "_x000d_
 "Celkem "4,812 = 4,812 [E]</t>
  </si>
  <si>
    <t>"`dle grafických a textových příloh PD` "_x000d_
 "`lože písek frakce dle PD` "_x000d_
 "`2.004_Podélný profil` "_x000d_
 "`dle výkazů a kubatur projektanta` "_x000d_
 "`pol_87134` (1,20*30,740)*0,150 = 5,533 [B] "_x000d_
 "Celkové množství = 5,533 "_x000d_
 "Celkem "5,533 = 5,533 [G]</t>
  </si>
  <si>
    <t>"`dle grafických a textových příloh PD` "_x000d_
 "`Technická zpráva` "_x000d_
 "`včetně tvarovek, pomocného, spojovacího a těsnícího materiálu a pod.` "_x000d_
 "`PP SN12 DN 160` 30,740 = 30,740 [A] "_x000d_
 "Celkové množství = 30,740 "_x000d_
 "Celkem "30,74 = 30,740 [F]</t>
  </si>
  <si>
    <t>"`dle grafických a textových příloh PD` "_x000d_
 "`dle výkazů a kubatur projektanta` "_x000d_
 "`včetně tvarovek, pomocného, spojovacího a těsnícího materiálu a pod.` "_x000d_
 "167,000 = 167,000 [A] "_x000d_
 "Celkové množství = 167,000 "_x000d_
 "Celkem "167 = 167,000 [F]</t>
  </si>
  <si>
    <t>"`dle grafických a textových příloh PD` "_x000d_
 "`dle výkazů a kubatur projektanta` "_x000d_
 "2 = 2,000 [C] "_x000d_
 "Celkové množství = 2,000 "_x000d_
 "Celkem "2 = 2,000 [E]</t>
  </si>
  <si>
    <t xml:space="preserve">"`dle grafických a textových příloh PD` "_x000d_
 "`Technická zpráva  - Uložení potrubí; fólie hnědé barvy nápis POZOR KANALIZACE` "_x000d_
 "`kamenina DN 800` 165,00 = 165,000 [A] "_x000d_
 "`kamenina DN 1000` 2,00 = 2,000 [B] "_x000d_
 "`PP SN12 DN 160` 30,740 = 30,740 [C] "_x000d_
 "Celkové množství = 197,740 "_x000d_
 "Celkem "197,74 = 197,740 [G]</t>
  </si>
  <si>
    <t>"`pol_87134` "_x000d_
 "`PP SN16 DN 160` 30,740 = 30,740 [A] "_x000d_
 "Celkové množství = 30,740 "_x000d_
 "Celkem "30,74 = 30,740 [D]</t>
  </si>
  <si>
    <t>899681</t>
  </si>
  <si>
    <t>TLAKOVÉ ZKOUŠKY POTRUBÍ DN DO 800MM</t>
  </si>
  <si>
    <t>"`pol_R83458` "_x000d_
 "`kamenina DN 800` 165,000 = 165,000 [A] "_x000d_
 "Celkové množství = 165,000 "_x000d_
 "Celkem "165 = 165,000 [D]</t>
  </si>
  <si>
    <t>899691</t>
  </si>
  <si>
    <t>TLAKOVÉ ZKOUŠKY POTRUBÍ DN PŘES 800MM</t>
  </si>
  <si>
    <t>"`pol_R83459` "_x000d_
 "`kamenina DN 1000` 2,00 = 2,000 [A] "_x000d_
 "Celkové množství = 2,000 "_x000d_
 "Celkem "2 = 2,000 [D]</t>
  </si>
  <si>
    <t>"`dle grafických a textových příloh PD` "_x000d_
 "`dočasnost - provizorní přepojení` "_x000d_
 "8 = 8,000 [A] "_x000d_
 "`přepojení ` "_x000d_
 "2 = 2,000 [B] "_x000d_
 "Celkové množství = 10,000 "_x000d_
 "Celkem "10 = 10,000 [G]</t>
  </si>
  <si>
    <t>R83458</t>
  </si>
  <si>
    <t>POTRUBÍ Z TRUB KAMENINOVÝCH DN DO 800MM; D+M KOMPLET</t>
  </si>
  <si>
    <t>"`dle grafických a textových příloh PD` "_x000d_
 "`Technická zpráva` "_x000d_
 "`včetně tvarovek, pomocného, spojovacího a těsnícího materiálu a pod.` "_x000d_
 "`kamenina DN 800` 165,000 = 165,000 [A] "_x000d_
 "Celkové množství = 165,000 "_x000d_
 "Celkem "165 = 165,000 [F]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</si>
  <si>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zkoušky vodotěsnosti a televizní prohlídku
Měří se v metrech běžných konstrukce, nebo práce.
Měrná jednotka. m</t>
  </si>
  <si>
    <t>R83459</t>
  </si>
  <si>
    <t>POTRUBÍ Z TRUB KAMENINOVÝCH DN DO 1000MM; D+M KOMPLET</t>
  </si>
  <si>
    <t>"`dle grafických a textových příloh PD` "_x000d_
 "`Technická zpráva` "_x000d_
 "`včetně tvarovek, pomocného, spojovacího a těsnícího materiálu a pod.` "_x000d_
 "`kamenina DN 1000` 2,00 = 2,000 [A] "_x000d_
 "Celkové množství = 2,000 "_x000d_
 "Celkem "2 = 2,000 [F]</t>
  </si>
  <si>
    <t>R87460</t>
  </si>
  <si>
    <t>POTRUBÍ Z PP DN DO 800MM S OBRATOVOSTÍ VČ MONTÁŽE, DODÁVKY, DEMONTÁŽE, NÁSLEDNÉ LIKVIDACE (POPLATEK) VČ DOPRAVY NA SKLÁDKU A MANIPULACE KOMPLET</t>
  </si>
  <si>
    <t>"`dle grafických a textových příloh PD` "_x000d_
 "`dočasnost (provizorní přepojení)` "_x000d_
 "`potrubí, tvarovky, pomocný, spojovací a těsnící materiál a pod.` "_x000d_
 "`PP DN800` 29,30+23,20+20,10+25,40+21,50+33,80+36,60 = 189,900 [A] "_x000d_
 "Celkové množství = 189,900 "_x000d_
 "Celkem "189,9 = 189,900 [F]</t>
  </si>
  <si>
    <t xml:space="preserve">Položka zahrnuje:
- veškeré náklady a práce dle popisu položky a dle PD
- výrobní dokumentaci (včetně technologického předpisu)
- zřízení potrubí, opotřebení potrubí, případně jejich ošetřování, řezání, nastavování a další úpravy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- veškerou dopravu, nájem, provoz a přemístění potřebných mechanismů
- lešení a podpěrné konstrukce pro práci a manipulaci beranících zařízení a dalších mechanismů
- přejímku a montážní prohlídku, včetně požadovaných dokladů
Položka nezahrnuje:
- tlakové zkoušky ani proplach a dezinfekci
Měří se v metrech běžných  konstrukce, nebo práce dle PD.
Měrná jednotka: m</t>
  </si>
  <si>
    <t>R89416</t>
  </si>
  <si>
    <t>ŠACHTY KANALIZAČ Z BETON DÍLCŮ NA POTRUBÍ DN DO 800MM; D+M KOMPLET</t>
  </si>
  <si>
    <t>"`dle grafických a textových příloh PD` "_x000d_
 "`Technická zpráva` "_x000d_
 "`2.009_Podrobnosti šachet` "_x000d_
 "`samonivelační poklop z tvárné litiny tř. zat. E600 vč. rámu` "_x000d_
 "`Š2_ŠV2; Š3_ŠV3; Š4_ŠV4; Š5_ŠV5; Š6_ŠV6; Š7_ŠV7; Š8_ŠV8` "_x000d_
 "7 = 7,000 [F] "_x000d_
 "Celkové množství = 7,000 "_x000d_
 "Celkem "7 = 7,000 [H]</t>
  </si>
  <si>
    <t>R894171</t>
  </si>
  <si>
    <t>ŠACHTY KANALIZAČ Z BETON DÍLCŮ NA POTRUBÍ DN DO 1000MM; D+M KOMPLET</t>
  </si>
  <si>
    <t>"`dle grafických a textových příloh PD` "_x000d_
 "`Technická zpráva` "_x000d_
 "`2.009_Podrobnosti šachet` "_x000d_
 "`samonivelační poklop z tvárné litiny tř. zat. E600 vč. rámu` "_x000d_
 "`Š1_ŠV1` "_x000d_
 "1 = 1,000 [F] "_x000d_
 "Celkové množství = 1,000 "_x000d_
 "Celkem "1 = 1,000 [H]</t>
  </si>
  <si>
    <t>93851</t>
  </si>
  <si>
    <t>OČIŠTĚNÍ BETON KONSTR UMYTÍM VODOU</t>
  </si>
  <si>
    <t>"`dle grafických a textových příloh PD` "_x000d_
 "`stáv. bouraná tlamová stoka DN2200mm` "_x000d_
 "`((22/7)*(1,1*2+0,97*2)/2)/2 = 3,253m` "_x000d_
 "`((22/7)*(1,1*2+0,76*2)/2)/2 = 2,923m` "_x000d_
 "(3,253+2,923)*167,00 = 1031,392 [A] "_x000d_
 "Celkové množství = 1031,392 "_x000d_
 "Celkem "1031,392 = 1031,392 [G]</t>
  </si>
  <si>
    <t>"`dle grafických a textových příloh PD` "_x000d_
 "`stávající tlamová stoka DN2200mm` "_x000d_
 "`((22/7)*1,325*1,325)/2+2,65*1,15=5,806m2` "_x000d_
 "`-(((22/7)*(1,10*1,10))/2+((22/7)*(0,97*0,97))/2)/2=-1,690m2` "_x000d_
 "`-(((22/7)*(1,1*1,1))/2+((22/7)*(0,76*0,76))/2)/2=-1,405m2` "_x000d_
 "(5,806-1,69-1,405)*167,00 = 452,737 "_x000d_
 "Celkové množství = 452,737 "_x000d_
 "Celkem "452,737 = 452,737 [H]</t>
  </si>
  <si>
    <t>"`dle grafických a textových příloh PD` "_x000d_
 "`Technická zpráva` "_x000d_
 "`předpoklad` 9 = 9,000 [A] "_x000d_
 "Celkové množství = 9,000 "_x000d_
 "Celkem "9 = 9,000 [E]</t>
  </si>
  <si>
    <t>969233</t>
  </si>
  <si>
    <t>VYBOURÁNÍ POTRUBÍ DN DO 150MM KANALIZAČ</t>
  </si>
  <si>
    <t>"`dle grafických a textových příloh PD` "_x000d_
 "`Technická zpráva` "_x000d_
 "`DN 150` 187,00-167,00 = 20,000 [A] "_x000d_
 "Celkové množství = 20,000 "_x000d_
 "Celkem "20 = 20,000 [E]</t>
  </si>
  <si>
    <t>"`výkopy` "_x000d_
 "`pol_13173` 1037,718*2,10 = 2179,208 [A] "_x000d_
 "`pol_13273` 110,520*2,10 = 232,092 [B] "_x000d_
 "Celkové množství = 2411,300 "_x000d_
 "Celkem "2411,3 = 2411,300 [E]</t>
  </si>
  <si>
    <t>"`pol_96616` "_x000d_
 "`ŽB tlam. stoka DN2200` 452,737*2,400 = 1086,569 [A] "_x000d_
 "`pol_96688` "_x000d_
 "`předoklad do 5 m3OP/kus` 9*1,650 = 14,850 [B] "_x000d_
 "`předpoklad 1% z výměry výkopů` "_x000d_
 "`pol_17120` (1148,238*0,010)*2,20 = 25,261 [C] "_x000d_
 "Celkové množství = 1126,680 "_x000d_
 "Celkem "1126,68 = 1126,680 [H]</t>
  </si>
  <si>
    <t>"`pol_969233` "_x000d_
 "`PP DN160` 20,00*0,015 = 0,300 [A] "_x000d_
 "Celkové množství = 0,300 "_x000d_
 "Celkem "0,3 = 0,300 [D]</t>
  </si>
  <si>
    <t>"`bouraná tlamová stoka` "_x000d_
 "`pol_12940` 258,433*2,20+0,002 = 568,555 [A] "_x000d_
 "`kanalizační šachty` "_x000d_
 "`pol_12970` (9*0,80)*2,20 = 15,840 [B] "_x000d_
 "`potrubí` "_x000d_
 "`pol_12993` (20,00*0,063)*2,20 = 2,772 [C] "_x000d_
 "`pol_12996` (189,90*0,100)*2,20 = 41,778 [D] "_x000d_
 "Celkové množství = 628,945 "_x000d_
 "Celkem "628,945 = 628,945 [I]</t>
  </si>
  <si>
    <t>"`pol_96688` "_x000d_
 "`poklopy šachet` "_x000d_
 "0,150*9 = 1,350 [A] "_x000d_
 "Celkové množství = 1,350 "_x000d_
 "Celkem "1,35 = 1,350 [E]</t>
  </si>
  <si>
    <t>SO 15-32-53</t>
  </si>
  <si>
    <t>"`dle grafických a textových příloh PD` "_x000d_
 "`dle výkazů a kubatur projektanta` "_x000d_
 "`vše v jednom výkopu, uvažovaná šířka 3,00m` "_x000d_
 "422,930*1,10+0,002 = 465,225 [D] "_x000d_
 "`vytl. objem bourané ocel. potrubí DN300mm` "_x000d_
 "-((22/7)*0,1615*0,1615*100,10) = -8,205 [F] "_x000d_
 "Celkové množství = 457,020 "_x000d_
 "Celkem "457,02 = 457,020 [H]</t>
  </si>
  <si>
    <t>"`dle grafických a textových příloh PD` "_x000d_
 "`dle výkazů výměr a kubatur projektanta` "_x000d_
 "`drenáž DN100` 34,410*1,10+0,049 = 37,900 [C] "_x000d_
 "Celkové množství = 37,900 "_x000d_
 "Celkem "37,9 = 37,900 [E]</t>
  </si>
  <si>
    <t>"`pol_13173` "_x000d_
 "457,020 = 457,020 [B] "_x000d_
 "`pol_13273` "_x000d_
 "37,900 = 37,900 [D] "_x000d_
 "Celkové množství = 494,920 "_x000d_
 "Celkem "494,92 = 494,920 [F]</t>
  </si>
  <si>
    <t>"`dle grafických a textových příloh PD` "_x000d_
 "`dle výkazů výměr a kubatur projektanta` "_x000d_
 "`zásyp štěrkodrť frakce dle PD` "_x000d_
 "226,130*1,10+0,057 = 248,800 [D] "_x000d_
 "Celkové množství = 248,800 "_x000d_
 "Celkem "248,8 = 248,800 [F]</t>
  </si>
  <si>
    <t>"`dle grafických a textových příloh PD` "_x000d_
 "`dle výkazů výměr a kubatur projektanta` "_x000d_
 "`obsyp pískem frakce dle PD` "_x000d_
 "`obsyp opotrubí` "_x000d_
 "122,250*1,10+0,005 = 134,480 [A] "_x000d_
 "`obsyp drenáže` "_x000d_
 "34,410*1,10+0,049 = 37,900 [B] "_x000d_
 "Celkové množství = 172,380 "_x000d_
 "Celkem "172,38 = 172,380 [I]</t>
  </si>
  <si>
    <t>"`dle grafických a textových příloh PD` "_x000d_
 "`2.004_Podélný profil` "_x000d_
 "3,00*90,00 = 270,000 [C] "_x000d_
 "1,200*13,00 = 15,600 [D] "_x000d_
 "Celkové množství = 285,600 "_x000d_
 "Celkem "285,6 = 285,600 [F]</t>
  </si>
  <si>
    <t>R117544</t>
  </si>
  <si>
    <t>"`dle grafických a textových příloh PD` "_x000d_
 "`dle výkazů výměr a kubatur projektanta` "_x000d_
 "421,630*1,15+0,005 = 484,880 [A] "_x000d_
 "Celkové množství = 484,880 "_x000d_
 "Celkem "484,88 = 484,880 [E]</t>
  </si>
  <si>
    <t>45111</t>
  </si>
  <si>
    <t>PODKL A VÝPLŇ VRSTVY Z DÍLCŮ BETON</t>
  </si>
  <si>
    <t>"`dle grafických a textových příloh PD` "_x000d_
 "`dle výkazů výměr a kubatur projektanta` "_x000d_
 "`podkl. desky pod šoupata a zemní soupravy` "_x000d_
 "((0,40*0,40)*0,06)*(9+4) = 0,125 [D] "_x000d_
 "`beton. bloky` "_x000d_
 "0,20*4 = 0,800 [F] "_x000d_
 "Celkové množství = 0,925 "_x000d_
 "Celkem "0,925 = 0,925 [H]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</si>
  <si>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betonových 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 nezahrnuje:
- x</t>
  </si>
  <si>
    <t>"`dle grafických a textových příloh PD` "_x000d_
 "`lože písek frakce dle PD` "_x000d_
 "`dle výkazů výměr a kubatur projektanta` "_x000d_
 "`lože pod portubí` "_x000d_
 "33,730*1,10+0,007 = 37,110 [E] "_x000d_
 "Celkové množství = 37,110 "_x000d_
 "Celkem "37,11 = 37,110 [G]</t>
  </si>
  <si>
    <t>85133</t>
  </si>
  <si>
    <t>POTRUBÍ Z TRUB LITINOVÝCH TLAKOVÝCH HRDLOVÝCH DN DO 150MM</t>
  </si>
  <si>
    <t>"`dle grafických a textových příloh PD` "_x000d_
 "`dle výkazů výměr a kubatur projektanta` "_x000d_
 "`včetně tvarovek, pomocného, spojovacího a těsnícího materiálu a pod.` "_x000d_
 "`DN 150mm (170x3 mm), TT-PE typ G hrdlo STANDARD dle ČSN EN 14628-1` "_x000d_
 "`třída C40 (pitná voda)` "_x000d_
 "`Potrubí, tvarovky a armatury vodovodu dle požadavku provozovatele navrženy na PN16 ` "_x000d_
 "`tlakové trouby z tvárné litiny s těžkou protikorozní ochranou proti bludným proudům` "_x000d_
 "`zesílený vnější povlak z polyetylenu, Class min. 40` "_x000d_
 "`hrdlové potrubí odstředivě lité, vnější povrch. ochrana žárovým pokove-ním slitinou zinku, hliníku a mědi ` "_x000d_
 "`s min. hmotností 400g/m2 s krycím nátěrem bez VOC a BPA+vrstva extrudovaného polyetylenu, typ PE-G` "_x000d_
 "`vnitřní povrch. ochrana je odstředivě nanášené vyložení cementovou maltou z vysokopevnostního cementu` "_x000d_
 "`směrnice o pitné vodě 98/83/ES` "_x000d_
 "`normalizovaná délka trub z tvárné litiny s jednokomorovým hrdlem je 6,0 m` "_x000d_
 "`normalizovaná délka trub z tvárné litiny s dvoukomorovým hrdlem je normalizovaná délka 5,97m` "_x000d_
 "Spoje `zásuvný pružný těsnící spoj zajištěný proti rozpojení pro trubky/tvarovky s 1komorovým hrdlem` "_x000d_
 "Spoje `zásuvný pružný těsnící spoj zajištěný proti rozpojení pro trubky/tvarovky s návarkem s 2komorovým hrdlem (potrubí v chráničce)` "_x000d_
 "`Výrobce má poskytnout důkaz o dlouhodobých vlastnostech pro uložení v zemi v kontaktu s půdou všech` "_x000d_
 "`úrovní korozní agresivity a při výskytu velmi vysokých hodnot bludných proudů (např. zkoušky).` "_x000d_
 "`Veškeré potrubí bude doloženo+ certifikací a prohlášením o shodě.` "_x000d_
 "`další podrobnosti viz TZ` "_x000d_
 "`TLT DN150` 12,100 = 12,100 [A] "_x000d_
 "Celkové množství = 12,100 "_x000d_
 "Celkem "12,1 = 12,100 [W]</t>
  </si>
  <si>
    <t>85145</t>
  </si>
  <si>
    <t>POTRUBÍ Z TRUB LITINOVÝCH TLAKOVÝCH HRDLOVÝCH DN DO 300MM</t>
  </si>
  <si>
    <t>"`dle grafických a textových příloh PD` "_x000d_
 "`dle výkazů výměr a kubatur projektanta` "_x000d_
 "`včetně tvarovek, pomocného, spojovacího a těsnícího materiálu a pod.` "_x000d_
 "`DN 300mm (326x4,6mm), TT-PE typ G hrdlo STANDARD dle ČSN EN 14628-1` "_x000d_
 "`třída C40 (pitná voda)` "_x000d_
 "`Potrubí, tvarovky a armatury vodovodu dle požadavku provozovatele navrženy na PN16 ` "_x000d_
 "`tlakové trouby z tvárné litiny s těžkou protikorozní ochranou proti bludným proudům` "_x000d_
 "`zesílený vnější povlak z polyetylenu, Class min. 40` "_x000d_
 "`hrdlové potrubí odstředivě lité, vnější povrch. ochrana žárovým pokove-ním slitinou zinku, hliníku a mědi ` "_x000d_
 "`s min. hmotností 400g/m2 s krycím nátěrem bez VOC a BPA+vrstva extrudovaného polyetylenu, typ PE-G` "_x000d_
 "`vnitřní povrch. ochrana je odstředivě nanášené vyložení cementovou maltou z vysokopevnostního cementu` "_x000d_
 "`směrnice o pitné vodě 98/83/ES` "_x000d_
 "`normalizovaná délka trub z tvárné litiny s jednokomorovým hrdlem je 6,0 m` "_x000d_
 "`normalizovaná délka trub z tvárné litiny s dvoukomorovým hrdlem je normalizovaná délka 5,97m` "_x000d_
 "Spoje `zásuvný pružný těsnící spoj zajištěný proti rozpojení pro trubky/tvarovky s 1komorovým hrdlem` "_x000d_
 "Spoje `zásuvný pružný těsnící spoj zajištěný proti rozpojení pro trubky/tvarovky s návarkem s 2komorovým hrdlem (potrubí v chráničce)` "_x000d_
 "`Výrobce má poskytnout důkaz o dlouhodobých vlastnostech pro uložení v zemi v kontaktu s půdou všech` "_x000d_
 "`úrovní korozní agresivity a při výskytu velmi vysokých hodnot bludných proudů (např. zkoušky).` "_x000d_
 "`Veškeré potrubí bude doloženo+ certifikací a prohlášením o shodě.` "_x000d_
 "`další podrobnosti viz TZ` "_x000d_
 "`TLT DN300` 86,400 = 86,400 [A] "_x000d_
 "Celkové množství = 86,400 "_x000d_
 "Celkem "86,4 = 86,400 [W]</t>
  </si>
  <si>
    <t>86645</t>
  </si>
  <si>
    <t>CHRÁNIČKY Z TRUB OCELOVÝCH DN DO 300MM</t>
  </si>
  <si>
    <t xml:space="preserve">"`dle grafických a textových příloh PD` "_x000d_
 "`včetně tvarovek, pomocného, spojovacího a těsnícího materiálu a pod.` "_x000d_
 "`dle výkazů výměr a kubatur projektanta` "_x000d_
 "`Chránička uložena do otevřeného výkopu` "_x000d_
 "`Potrubí v crháničce uloženo na kluzné objímky vzdálené cca po 2,0m.` "_x000d_
 "`Objímky na obou koncích chráničky zdvojené.` "_x000d_
 "`Čela chrániček ukončena těsnícími manžetami s objímkami, nebo  termicky smrštirelné v místech ohybů apod.` "_x000d_
 "`Limit přípustné deformace chráničky v trase pod komunikací by neměl překročit krátkodobou` "_x000d_
 "`a dlouhodobou hodnotu 1 % použitého DN potrubí nebo 10 mm celk.poklesu způsobeného deformací.` "_x000d_
 "`Dle požadavku provozovatele bude po položení chráničky provedený její monitoring, ` "_x000d_
 "`chránička bude předána provozovateli, a teprve potom bude provedeno zasunutí ` "_x000d_
 "`vodovodního potrubí do chráničky na kluzných objímkách.` "_x000d_
 "`ocel DN300 (323x9,16mm)` "_x000d_
 "`Ocel DN300` 47,200 = 47,200 [A] "_x000d_
 "Celkové množství = 47,200 "_x000d_
 "Celkem "47,2 = 47,200 [P]</t>
  </si>
  <si>
    <t>"`dle grafických a textových příloh PD` "_x000d_
 "`dle výkazů a kubatur projektanta` "_x000d_
 "`včetně tvarovek, pomocného, spojovacího a těsnícího materiálu a pod.` "_x000d_
 "68,000 = 68,000 [A] "_x000d_
 "Celkové množství = 68,000 "_x000d_
 "Celkem "68 = 68,000 [F]</t>
  </si>
  <si>
    <t>87834</t>
  </si>
  <si>
    <t>NASUNUTÍ PLAST TRUB DN DO 200MM DO CHRÁNIČKY</t>
  </si>
  <si>
    <t>"`dle grafických a textových příloh PD` "_x000d_
 "pol_86645 47,200 = 47,200 [A] "_x000d_
 "Celkové množství = 47,200 "_x000d_
 "Celkem "47,2 = 47,200 [D]</t>
  </si>
  <si>
    <t>Položka zahrnuje:
- pojízdná sedla (objímky)
- případně předepsané utěsnění konců chráničky
Položka nezahrnuje:
- dodávku potrubí</t>
  </si>
  <si>
    <t>891126</t>
  </si>
  <si>
    <t>ŠOUPÁTKA DN DO 80MM</t>
  </si>
  <si>
    <t>"`dle grafických a textových příloh PD` "_x000d_
 "`dle výkazů a kubatur projektanta` "_x000d_
 "`včetně armatur, pomocného, spojovacího a těsnícího materiálu a pod.` "_x000d_
 "`šoupě přírubové FF DN80, PN16 ` "_x000d_
 "`materiál tělo, vrchní díl, klín z tvárné litiny s vnitřníi vnější povrchovou úpravou dle PD` "_x000d_
 "`vřeteno nerezocel` "_x000d_
 "`certifikace a prohlášením o shodě` "_x000d_
 "`podrobnější popis viz. Technická zpráva` "_x000d_
 "`8/150` 2 = 2,000 [I] "_x000d_
 "Celkové množství = 2,000 "_x000d_
 "Celkem "2 = 2,000 [K]</t>
  </si>
  <si>
    <t>891133</t>
  </si>
  <si>
    <t>ŠOUPÁTKA DN DO 150MM</t>
  </si>
  <si>
    <t>"`dle grafických a textových příloh PD` "_x000d_
 "`dle výkazů a kubatur projektanta` "_x000d_
 "`včetně armatur, pomocného, spojovacího a těsnícího materiálu a pod.` "_x000d_
 "`šoupě přírubové FF DN150,, PN16 ` "_x000d_
 "`materiál tělo, vrchní díl, klín z tvárné litiny s vnitřníi vnější povrchovou úpravou dle PD` "_x000d_
 "`vřeteno nerezocel` "_x000d_
 "`certifikace a prohlášením o shodě` "_x000d_
 "`podrobnější popis viz. Technická zpráva` "_x000d_
 "`9/150` 2 = 2,000 [I] "_x000d_
 "Celkové množství = 2,000 "_x000d_
 "Celkem "2 = 2,000 [K]</t>
  </si>
  <si>
    <t>891134</t>
  </si>
  <si>
    <t>ŠOUPÁTKA DN DO 200MM</t>
  </si>
  <si>
    <t>"`dle grafických a textových příloh PD` "_x000d_
 "`dle výkazů a kubatur projektanta` "_x000d_
 "`včetně armatur, pomocného, spojovacího a těsnícího materiálu a pod.` "_x000d_
 "`šoupě přírubové FF DN200, PN16 ` "_x000d_
 "`materiál tělo, vrchní díl, klín z tvárné litiny s vnitřníi vnější povrchovou úpravou dle PD` "_x000d_
 "`vřeteno nerezocel` "_x000d_
 "`certifikace a prohlášením o shodě` "_x000d_
 "`podrobnější popis viz. Technická zpráva` "_x000d_
 "`2/225` 1 = 1,000 [I] "_x000d_
 "Celkové množství = 1,000 "_x000d_
 "Celkem "1 = 1,000 [K]</t>
  </si>
  <si>
    <t>891145</t>
  </si>
  <si>
    <t>ŠOUPÁTKA DN DO 300MM</t>
  </si>
  <si>
    <t>"`dle grafických a textových příloh PD` "_x000d_
 "`dle výkazů a kubatur projektanta` "_x000d_
 "`včetně armatur, pomocného, spojovacího a těsnícího materiálu a pod.` "_x000d_
 "`šoupě přírubové FF DN300, PN16 ` "_x000d_
 "`materiál tělo, vrchní díl, klín z tvárné litiny s vnitřníi vnější povrchovou úpravou dle PD` "_x000d_
 "`vřeteno nerezocel` "_x000d_
 "`certifikace a prohlášením o shodě` "_x000d_
 "`podrobnější popis viz. Technická zpráva` "_x000d_
 "`10/300` 2 = 2,000 [I] "_x000d_
 "`3/225` 1+1 = 2,000 [J] "_x000d_
 "Celkové množství = 4,000 "_x000d_
 "Celkem "4 = 4,000 [L]</t>
  </si>
  <si>
    <t>891426</t>
  </si>
  <si>
    <t>HYDRANTY PODZEMNÍ DN 80MM</t>
  </si>
  <si>
    <t>"`dle grafických a textových příloh PD` "_x000d_
 "`dle výkazů a kubatur projektanta` "_x000d_
 "`včetně armatur, pomocného, spojovacího a těsnícího materiálu a pod.` "_x000d_
 "`certifikace a prohlášením o shodě` "_x000d_
 "`podrobnější popis viz. Technická zpráva` "_x000d_
 "``PH DN80 Hydrant podzemní dl. 1500mm` "_x000d_
 "`14/150` 2 = 2,000 [I] "_x000d_
 "Celkové množství = 2,000 "_x000d_
 "Celkem "2 = 2,000 [I]</t>
  </si>
  <si>
    <t>891927</t>
  </si>
  <si>
    <t>ZEMNÍ SOUPRAVY DN DO 100MM S POKLOPEM</t>
  </si>
  <si>
    <t>"`dle grafických a textových příloh PD` "_x000d_
 "`dle výkazů a kubatur projektanta` "_x000d_
 "`včetně armatur, pomocného, spojovacího a těsnícího materiálu a pod.` "_x000d_
 "`certifikace a prohlášením o shodě` "_x000d_
 "`podrobnější popis viz. Technická zpráva` "_x000d_
 "`ZS DN50-100 E2-E3 šoupě teleskop dl. 1070-1500mm` "_x000d_
 "`12/150` 2 = 2,000 [G] "_x000d_
 "Celkové množství = 2,000 "_x000d_
 "Celkem "2 = 2,000 [I]</t>
  </si>
  <si>
    <t>891934</t>
  </si>
  <si>
    <t>ZEMNÍ SOUPRAVY DN DO 200MM S POKLOPEM</t>
  </si>
  <si>
    <t>"`dle grafických a textových příloh PD` "_x000d_
 "`dle výkazů a kubatur projektanta` "_x000d_
 "`včetně armatur, pomocného, spojovacího a těsnícího materiálu a pod.` "_x000d_
 "`certifikace a prohlášením o shodě` "_x000d_
 "`podrobnější popis viz. Technická zpráva` "_x000d_
 "`ZS DN50-200 E2-E3 šoupě teleskop dl. 1300-1800mm` "_x000d_
 "`13/150` 2 = 2,000 [G] "_x000d_
 "Celkové množství = 2,000 "_x000d_
 "Celkem "2 = 2,000 [I]</t>
  </si>
  <si>
    <t>891945</t>
  </si>
  <si>
    <t>ZEMNÍ SOUPRAVY DN DO 300MM S POKLOPEM</t>
  </si>
  <si>
    <t>"`dle grafických a textových příloh PD` "_x000d_
 "`dle výkazů a kubatur projektanta` "_x000d_
 "`včetně armatur, pomocného, spojovacího a těsnícího materiálu a pod.` "_x000d_
 "`certifikace a prohlášením o shodě` "_x000d_
 "`podrobnější popis viz. Technická zpráva` "_x000d_
 "`ZS DN300 E2-E3 šoupě teleskop. dl. 900-1150mm` "_x000d_
 "`13/300` 2 = 2,000 [G] "_x000d_
 "Celkové množství = 2,000 "_x000d_
 "Celkem "2 = 2,000 [I]</t>
  </si>
  <si>
    <t>"`dle grafických a textových příloh PD` "_x000d_
 "`vodič CY 4mm2` "_x000d_
 "`pol_85133` 12,100 = 12,100 [A] "_x000d_
 "`pol_85145` 86,400 = 86,400 [B] "_x000d_
 "Celkové množství = 98,500 "_x000d_
 "Celkem "98,5 = 98,500 [F]</t>
  </si>
  <si>
    <t>"`dle grafických a textových příloh PD` "_x000d_
 "`výstražné fólie bílé barvy` "_x000d_
 "`pol_85133` 12,100 = 12,100 [A] "_x000d_
 "`pol_85145` 86,400 = 86,400 [B] "_x000d_
 "Celkové množství = 98,500 "_x000d_
 "Celkem "98,5 = 98,500 [F]</t>
  </si>
  <si>
    <t>899522</t>
  </si>
  <si>
    <t>OBETONOVÁNÍ POTRUBÍ Z PROSTÉHO BETONU DO C12/15</t>
  </si>
  <si>
    <t>"`dle grafických a textových příloh PD` "_x000d_
 "`dočasnost (provizorní přepojení)` "_x000d_
 "`ocel DN300` ((22/7)*0,150*0,150)*47,200 = 3,338 [C] "_x000d_
 "Celkové množství = 3,338 "_x000d_
 "Celkem "3,338 = 3,338 [E]</t>
  </si>
  <si>
    <t>899632</t>
  </si>
  <si>
    <t>ZKOUŠKA VODOTĚSNOSTI POTRUBÍ DN DO 150MM</t>
  </si>
  <si>
    <t>"`dle grafických a textových příloh PD` "_x000d_
 "`pol_85133` 12,100 = 12,100 [A] "_x000d_
 "Celkové množství = 12,100 "_x000d_
 "Celkem "12,1 = 12,100 [D]</t>
  </si>
  <si>
    <t>899642</t>
  </si>
  <si>
    <t>ZKOUŠKA VODOTĚSNOSTI POTRUBÍ DN DO 200MM</t>
  </si>
  <si>
    <t>"`dle grafických a textových příloh PD` "_x000d_
 "`pol_R87334` 54,500 = 54,500 [A] "_x000d_
 "Celkové množství = 54,500 "_x000d_
 "Celkem "54,5 = 54,500 [D]</t>
  </si>
  <si>
    <t>899652</t>
  </si>
  <si>
    <t>ZKOUŠKA VODOTĚSNOSTI POTRUBÍ DN DO 300MM</t>
  </si>
  <si>
    <t>"`dle grafických a textových příloh PD` "_x000d_
 "`pol_85145` 86,400 = 86,400 [A] "_x000d_
 "Celkové množství = 86,400 "_x000d_
 "Celkem "86,4 = 86,400 [D]</t>
  </si>
  <si>
    <t>89973</t>
  </si>
  <si>
    <t>PROPLACH A DEZINFEKCE VODOVODNÍHO POTRUBÍ DN DO 150MM</t>
  </si>
  <si>
    <t>"`pol_85133` 12,100 = 12,100 [A] "_x000d_
 "Celkové množství = 12,100 "_x000d_
 "Celkem "12,1 = 12,100 [C]</t>
  </si>
  <si>
    <t>Položka zahrnuje:
- napuštění a vypuštění vody
- dodání vody a dezinfekčního prostředku
- bakteriologický rozbor vody
Položka nezahrnuje:
- x</t>
  </si>
  <si>
    <t>89974</t>
  </si>
  <si>
    <t>PROPLACH A DEZINFEKCE VODOVODNÍHO POTRUBÍ DN DO 200MM</t>
  </si>
  <si>
    <t>"`pol_87334` 54,500 = 54,500 [A] "_x000d_
 "Celkové množství = 54,500 "_x000d_
 "Celkem "54,5 = 54,500 [C]</t>
  </si>
  <si>
    <t>89975</t>
  </si>
  <si>
    <t>PROPLACH A DEZINFEKCE VODOVODNÍHO POTRUBÍ DN DO 300MM</t>
  </si>
  <si>
    <t>"`pol_85145` 86,400 = 86,400 [A] "_x000d_
 "Celkové množství = 86,400 "_x000d_
 "Celkem "86,4 = 86,400 [C]</t>
  </si>
  <si>
    <t>89980</t>
  </si>
  <si>
    <t>TELEVIZNÍ PROHLÍDKA POTRUBÍ</t>
  </si>
  <si>
    <t>"`dle grafických a textových příloh PD` "_x000d_
 "`ocel DN300 - kamerová prohlídka` "_x000d_
 "pol_86645 47,200 = 47,200 [A] "_x000d_
 "Celkové množství = 47,200 "_x000d_
 "Celkem "47,2 = 47,200 [E]</t>
  </si>
  <si>
    <t>Položka zahrnuje:
- prohlídku potrubí televizní kamerou
- záznam prohlídky na nosičích DVD
- vyhotovení závěrečného písemného protokolu
Položka nezahrnuje:
- x</t>
  </si>
  <si>
    <t>"`dle grafických a textových příloh PD` "_x000d_
 "6 = 6,000 [A] "_x000d_
 "Celkové množství = 6,000 "_x000d_
 "Celkem "6 = 6,000 [D]</t>
  </si>
  <si>
    <t>R87334</t>
  </si>
  <si>
    <t>POTRUBÍ Z TRUB PLAST TLAKOVÝCH SVAŘOVANÝCH DN DO 200MM S OBRATOVOSTÍ VČ MONTÁŽE, DODÁVKY, DEMONTÁŽE, NÁSLEDNÉ LIKVIDACE (POPLATEK) VČ DOPRAVY NA SKLÁDKU A MANIPULACE KOMPLET</t>
  </si>
  <si>
    <t>"`dle grafických a textových příloh PD` "_x000d_
 "`dle výkazů výměr a kubatur projektanta` "_x000d_
 "`včetně tvarovek, pomocného, spojovacího a těsnícího materiálu a pod.` "_x000d_
 "`DN199.4mm (D225x12,8mm) HDPE PE 100 - SDR17 - tyč	225 DN200` "_x000d_
 "`potrubí v chráničce délky 3,0m` "_x000d_
 "HDPE DN200 54,500 = 54,500 [A] "_x000d_
 "Celkové množství = 54,500 "_x000d_
 "Celkem "54,5 = 54,500 [H]</t>
  </si>
  <si>
    <t>R899151</t>
  </si>
  <si>
    <t>DOPLŇKY NA POTRUBÍ - MULTITOLERANČNÍ SPOJKA DN150MM; D+M KOMPLET</t>
  </si>
  <si>
    <t xml:space="preserve">"`dle grafických a textových příloh PD` "_x000d_
 "`dle výkazů a kubatur projektanta` "_x000d_
 "`včetně armatur, pomocného, spojovacího a těsnícího materiálu a pod.` "_x000d_
 "`certifikace a prohlášením o shodě` "_x000d_
 "`podrobnější popis viz. Technická zpráva` "_x000d_
 "`tvarovka Multitoleranční spojka FU  PN16 DN150mm` "_x000d_
 "`10/150` 2 = 2,000 [I] "_x000d_
 "Celkové množství = 2,000 "_x000d_
 "Celkem "2 = 2,000 [I]</t>
  </si>
  <si>
    <t>Položka zahrnuje:
řez na potrubí, dodání, montáž a osazení propojovacího mezikusu, případně příslušných tvarovek a armatur, vypracování technologického postupu a práce s ním spojené 
Měří se v kusech konstrukce, nebo práce dle PD.
Měrná jednotka: kus</t>
  </si>
  <si>
    <t>R899351</t>
  </si>
  <si>
    <t>DOPLŇKY NA POTRUBÍ - MULTITOLERANČNÍ SPOJKA DN300MM; D+M KOMPLET</t>
  </si>
  <si>
    <t xml:space="preserve">"`dle grafických a textových příloh PD` "_x000d_
 "`dle výkazů a kubatur projektanta` "_x000d_
 "`včetně armatur, pomocného, spojovacího a těsnícího materiálu a pod.` "_x000d_
 "`certifikace a prohlášením o shodě` "_x000d_
 "`podrobnější popis viz. Technická zpráva` "_x000d_
 "`tvarovka Multitoleranční spojka FU  PN16 DN300mm` "_x000d_
 "`11/300` 2 = 2,000 [I] "_x000d_
 "` 4/225` 1 = 1,000 [F] "_x000d_
 "Celkové množství = 3,000 "_x000d_
 "Celkem "3 = 3,000 [J]</t>
  </si>
  <si>
    <t>966891</t>
  </si>
  <si>
    <t>ODSTRANĚNÍ ŠOUPAT</t>
  </si>
  <si>
    <t>"`dle grafických a textových příloh PD` "_x000d_
 "`dle výkazů výměr a kubatur projektanta` "_x000d_
 "`DN 150` 1+1 = 2,000 [A] "_x000d_
 "`DN 300` 1+1 = 2,000 [B] "_x000d_
 "Celkové množství = 4,000 "_x000d_
 "Celkem "4 = 4,000 [F]</t>
  </si>
  <si>
    <t>966894</t>
  </si>
  <si>
    <t>ODSTRANĚNÍ PODZEMNÍHO HYDRANTU</t>
  </si>
  <si>
    <t>"`dle grafických a textových příloh PD` "_x000d_
 "`dle výkazů výměr a kubatur projektanta` "_x000d_
 "`DN 150` 1+1 = 2,000 [A] "_x000d_
 "Celkové množství = 2,000 "_x000d_
 "Celkem "2 = 2,000 [E]</t>
  </si>
  <si>
    <t>969133</t>
  </si>
  <si>
    <t>VYBOURÁNÍ POTRUBÍ DN DO 150MM VODOVODNÍCH</t>
  </si>
  <si>
    <t>"`dle grafických a textových příloh PD` "_x000d_
 "`dle výkazů výměr a kubatur projektanta` "_x000d_
 "`litina DN 150` "_x000d_
 "7,150 = 7,150 [A] "_x000d_
 "`PE DN150` "_x000d_
 "7,600 = 7,600 [B] "_x000d_
 "Celkové množství = 14,750 "_x000d_
 "Celkem "14,75 = 14,750 [H]</t>
  </si>
  <si>
    <t>969145</t>
  </si>
  <si>
    <t>VYBOURÁNÍ POTRUBÍ DN DO 300MM VODOVODNÍCH</t>
  </si>
  <si>
    <t>"`dle grafických a textových příloh PD` "_x000d_
 "`stávající ocelové potrubí DN300` "_x000d_
 "100,100 = 100,100 [A] "_x000d_
 "Celkové množství = 100,100 "_x000d_
 "Celkem "100,1 = 100,100 [E]</t>
  </si>
  <si>
    <t>"`výkopy` "_x000d_
 "`pol_13173` 457,020*2,10 = 959,742 [A] "_x000d_
 "`pol_13273` 37,900*2,10 = 79,590 [B] "_x000d_
 "Celkové množství = 1039,332 "_x000d_
 "Celkem "1039,332 = 1039,332 [E]</t>
  </si>
  <si>
    <t>"`předpoklad 2% z výměry výkopů` "_x000d_
 "`pol_17120` (497,570*0,02)*2,20 = 21,893 [A] "_x000d_
 "Celkové množství = 21,893 "_x000d_
 "Celkem "21,893 = 21,893 [D]</t>
  </si>
  <si>
    <t>"`pol_969133` "_x000d_
 "`PE DN150` 7,600*0,015 = 0,114 [A] "_x000d_
 "Celkové množství = 0,114 "_x000d_
 "Celkem "0,114 = 0,114 [D]</t>
  </si>
  <si>
    <t>"`pol_969145` "_x000d_
 "`stávající bourané ocel. potrubí DN300` "_x000d_
 "`ocel DN300` 100,100*62,40*0,001 = 6,246 [A] "_x000d_
 "Celkové množství = 6,246 "_x000d_
 "Celkem "6,246 = 6,246 [E]</t>
  </si>
  <si>
    <t>"`pol_969133` "_x000d_
 "`litina DN150` 7,150*0,045 = 0,322 [A] "_x000d_
 "`pol_966891` "_x000d_
 "`šoupě DN150` 2*0,040 = 0,080 [B] "_x000d_
 "`šoupě DN300` 2*0,152 = 0,304 [C] "_x000d_
 "Celkové množství = 0,706 "_x000d_
 "Celkem "0,706 = 0,706 [G]</t>
  </si>
  <si>
    <t>SO 15-50-07.1</t>
  </si>
  <si>
    <t>SO 15-50-07</t>
  </si>
  <si>
    <t xml:space="preserve">"``viz projektová dokumentace, TZ a výkaz projektanta`` "_x000d_
 "`Demolice` "_x000d_
 "`Odstranění stávající silnice:` "_x000d_
 "`Asfaltový beton tl. 210 mm (levý JP směr Přívoz)  ` "_x000d_
 "456.0*0.21 = 95,760 [A] "_x000d_
 "`Asfaltový beton tl. 120 mm (pravý JP směr Hlučín) ` "_x000d_
 "465.0*0.12 = 55,800 [B] "_x000d_
 "`Mezisoučet: `A+B = 151,560 [C] "_x000d_
 "`Odstranění dočasné komunikace:` "_x000d_
 "`Asfaltový beton pro obrusné vrstvy tl. 40 mm     ` "_x000d_
 "887.0*0.04 = 35,480 [D] "_x000d_
 "`Mezisoučet: `D = 35,480 [E] "_x000d_
 "`Celkem: `A+B+D = 187,040 [F] "_x000d_
 "Celkem "187,04 = 187,040 [N]</t>
  </si>
  <si>
    <t>11332</t>
  </si>
  <si>
    <t>ODSTRANĚNÍ PODKLADŮ ZPEVNĚNÝCH PLOCH Z KAMENIVA NESTMELENÉHO</t>
  </si>
  <si>
    <t>"``viz projektová dokumentace, TZ a výkaz projektanta`` "_x000d_
 "`Demolice` "_x000d_
 "`Odstranění stávající silnice:` "_x000d_
 "`Štěrkodrť frakce 0/32 tl. 150 mm` "_x000d_
 "(502.0+512.0)*0.15 = 152,100 [A] "_x000d_
 "`Štěrkodrť frakce 0/63 tl. 250 mm` "_x000d_
 "(552.0+563.0)*0.25 = 278,750 [B] "_x000d_
 "`Celkem: `A+B = 430,850 [C] "_x000d_
 "Celkem "430,85 = 430,850 [I]</t>
  </si>
  <si>
    <t>11333</t>
  </si>
  <si>
    <t>ODSTRANĚNÍ PODKLADU ZPEVNĚNÝCH PLOCH S ASFALT POJIVEM</t>
  </si>
  <si>
    <t>"``viz projektová dokumentace, TZ a výkaz projektanta`` "_x000d_
 "`Demolice` "_x000d_
 "`Odstranění dočasné komunikace:` "_x000d_
 "`Obalované kamenivo ACP tl. 70 mm` "_x000d_
 "931.35*0.07 = 65,195 [A] "_x000d_
 "`Asfaltový recyklát tl. 300 mm ` "_x000d_
 "975.7*0.3 = 292,710 [B] "_x000d_
 "`Celkem: `A+B = 357,905 [C] "_x000d_
 "Celkem "357,905 = 357,905 [I]</t>
  </si>
  <si>
    <t>11355</t>
  </si>
  <si>
    <t>ODSTRANĚNÍ OBRUB Z DLAŽEBNÍCH KOSTEK JEDNODUCHÝCH</t>
  </si>
  <si>
    <t>"``viz projektová dokumentace, TZ a výkaz projektanta`` "_x000d_
 "`Demolice` "_x000d_
 "`Odstranění jednořádku ze žulových kostek včetně betonového lože` "_x000d_
 "185.0 = 185,000 [A] "_x000d_
 "`Celkem: `A = 185,000 [B] "_x000d_
 "Celkem "185 = 185,000 [F]</t>
  </si>
  <si>
    <t>11356</t>
  </si>
  <si>
    <t>ODSTRANĚNÍ OBRUB Z DLAŽEBNÍCH KOSTEK DVOJITÝCH</t>
  </si>
  <si>
    <t>"``viz projektová dokumentace, TZ a výkaz projektanta`` "_x000d_
 "`Demolice` "_x000d_
 "`Odstranění dvouřádku ze žulových kostek včetně betonového lože` "_x000d_
 "196.0 = 196,000 [A] "_x000d_
 "`Celkem: `A = 196,000 [B] "_x000d_
 "Celkem "196 = 196,000 [F]</t>
  </si>
  <si>
    <t xml:space="preserve">"``viz projektová dokumentace, TZ a výkaz projektanta`` "_x000d_
 "`Zemní práce` "_x000d_
 "`Výkop  (z toho 10% ruční výkop, 2% bourání prostého betonu, 1% ŽB)` "_x000d_
 "`Silnice (štěrkodrť)` "_x000d_
 "15.0 = 15,000 [A] "_x000d_
 "`Mezisoučet: `A = 15,000 [B] "_x000d_
 "`Celkem: `A = 15,000 [C] "_x000d_
 "Celkem "15 = 15,000 [H]</t>
  </si>
  <si>
    <t>"``viz projektová dokumentace, TZ a výkaz projektanta`` "_x000d_
 "`Výměnná vrstva - výkop v tloušťce 500 mm (štěrkodrť fr. 0-63, lze následně využít do podkladních vrstev )` "_x000d_
 "1203.0*0.5 = 601,500 [A] "_x000d_
 "`Celkem: `A = 601,500 [B] "_x000d_
 "Celkem "601,5 = 601,500 [E]</t>
  </si>
  <si>
    <t>12373B</t>
  </si>
  <si>
    <t>ODKOP PRO SPOD STAVBU SILNIC A ŽELEZNIC TŘ. I - DOPRAVA</t>
  </si>
  <si>
    <t>M3KM</t>
  </si>
  <si>
    <t xml:space="preserve">"``viz projektová dokumentace, TZ a výkaz projektanta`` "_x000d_
 "`odvoz materiálu z výkopů pro znovupoužití na stavbě na příšlušnou deponii` "_x000d_
 "`předpoklad 5 km` "_x000d_
 "``výměnná vrstva  - bude znovu použita zpět`` "_x000d_
 "601.5*5 = 3007,500 [A] "_x000d_
 "`zásyp` "_x000d_
 "(19.2)*5 = 96,000 [B] "_x000d_
 "`Mezisoučet: `A+B = 3103,500 [C] "_x000d_
 "`Celkem: `A+B = 3103,500 [D] "_x000d_
 "Celkem "3103,5 = 3103,500 [J]</t>
  </si>
  <si>
    <t>Položka zahrnuje:
- samostatnou dopravu zeminy
Položka nezahrnuje:
- x
Způsob měření:
- množství se určí jako součin kubatutry [m3] a požadované vzdálenosti [km].</t>
  </si>
  <si>
    <t>125734</t>
  </si>
  <si>
    <t>VYKOPÁVKY ZE ZEMNÍKŮ A SKLÁDEK TŘ. I, ODVOZ DO 5KM</t>
  </si>
  <si>
    <t>"``viz projektová dokumentace, TZ a výkaz projektanta`` "_x000d_
 "`výkop a naložení materiálu pro znovupoužití na stavbě na mezideponii a dovoz na místo určení ` "_x000d_
 "19.2 = 19,200 [A] "_x000d_
 "601.5 = 601,500 [B] "_x000d_
 "`Celkem: `A+B = 620,700 [C] "_x000d_
 "Celkem "620,7 = 620,700 [F]</t>
  </si>
  <si>
    <t>"``viz projektová dokumentace, TZ a výkaz projektanta`` "_x000d_
 "`Odvodnění komunikace` "_x000d_
 "`podélná drenáž:` "_x000d_
 "`výkop rýhy` "_x000d_
 "40.0 = 40,000 [A] "_x000d_
 "`Celkem: `A = 40,000 [B] "_x000d_
 "Celkem "40 = 40,000 [G]</t>
  </si>
  <si>
    <t>"``viz projektová dokumentace, TZ a výkaz projektanta`` "_x000d_
 "`Odvodnění komunikace` "_x000d_
 "`výkop pro uliční vpust` "_x000d_
 "24.0 = 24,000 [A] "_x000d_
 "`Celkem: `A = 24,000 [B] "_x000d_
 "Celkem "24 = 24,000 [F]</t>
  </si>
  <si>
    <t>"``viz projektová dokumentace, TZ a výkaz projektanta`` "_x000d_
 "`uložení materiálu z výkopů pro znovupoužití na stavbě na příšlušné deponii` "_x000d_
 "19.2+601.5 = 620,700 [A] "_x000d_
 "`Mezisoučet: `A = 620,700 [B] "_x000d_
 "`Celkem: `A = 620,700 [C] "_x000d_
 "Celkem "620,7 = 620,700 [F]</t>
  </si>
  <si>
    <t>17180</t>
  </si>
  <si>
    <t>ULOŽENÍ SYPANINY DO NÁSYPŮ Z NAKUPOVANÝCH MATERIÁLŮ</t>
  </si>
  <si>
    <t xml:space="preserve">"``viz projektová dokumentace, TZ a výkaz projektanta`` "_x000d_
 "`Násyp  ` "_x000d_
 "`Silnice (vhodná zemina dle ČSN 73 6133)` "_x000d_
 "140.0 = 140,000 [A] "_x000d_
 "`Celkem: `A = 140,000 [B] "_x000d_
 "Celkem "140 = 140,000 [F]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</si>
  <si>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</si>
  <si>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"``viz projektová dokumentace, TZ a výkaz projektanta`` "_x000d_
 "``Dosyp`` "_x000d_
 "`Silnice (nenamrzavý, nesoudržný a propustný materiál)` "_x000d_
 "5 = 5,000 [A] "_x000d_
 "`Celkem: `A = 5,000 [B] "_x000d_
 "Celkem "5 = 5,000 [F]</t>
  </si>
  <si>
    <t>"``viz projektová dokumentace, TZ a výkaz projektanta`` "_x000d_
 "`Odvodnění komunikace` "_x000d_
 "`zásyp uliční vpusti` "_x000d_
 "19.2 = 19,200 [A] "_x000d_
 "`Celkem: `A = 19,200 [B] "_x000d_
 "Celkem "19,2 = 19,200 [F]</t>
  </si>
  <si>
    <t>"``viz projektová dokumentace, TZ a výkaz projektanta`` "_x000d_
 "`Úprava pláně` "_x000d_
 "1564.0 = 1564,000 [A] "_x000d_
 "`Úprava parapláně výkopu` "_x000d_
 "1564.0 = 1564,000 [B] "_x000d_
 "`Celkem: `A+B = 3128,000 [C] "_x000d_
 "Celkem "3128 = 3128,000 [G]</t>
  </si>
  <si>
    <t>R0251</t>
  </si>
  <si>
    <t>STATICKÁ ZATĚŽOVACÍ ZKOUŠKA</t>
  </si>
  <si>
    <t>"`zahrnuje veškeré náklady spojené s objednatelem požadovanými zkouškami` "_x000d_
 "`viz projektová dokumentace, TZ a výkaz projektanta` "_x000d_
 "`Zkoušky, monitoring` "_x000d_
 "`Statická zatěžovací zkouška ` "_x000d_
 "12 = 12,000 [A] "_x000d_
 "`Celkem: `A = 12,000 [B] "_x000d_
 "Celkem "12 = 12,000 [G]</t>
  </si>
  <si>
    <t>zahrnuje veškeré náklady spojené s objednatelem požadovanými zkouškami</t>
  </si>
  <si>
    <t xml:space="preserve">"``viz projektová dokumentace, TZ a výkaz projektanta`` "_x000d_
 "`Odvodnění komunikace` "_x000d_
 "`podélná drenáž:` "_x000d_
 "`štěrkodrť frakce 16/32      ` "_x000d_
 "32.0 = 32,000 [A] "_x000d_
 "`Celkem: `A = 32,000 [B] "_x000d_
 "Celkem "32 = 32,000 [G]</t>
  </si>
  <si>
    <t>21197</t>
  </si>
  <si>
    <t>OPLÁŠTĚNÍ ODVODŇOVACÍCH ŽEBER Z GEOTEXTILIE</t>
  </si>
  <si>
    <t>"``viz projektová dokumentace, TZ a výkaz projektanta`` "_x000d_
 "`Odvodnění komunikace` "_x000d_
 "`podélná drenáž:` "_x000d_
 "`filtrační a separační geotextilie 400 g/m2` "_x000d_
 "333.0 = 333,000 [A] "_x000d_
 "`Celkem: `A = 333,000 [B] "_x000d_
 "Celkem "333 = 333,000 [G]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</si>
  <si>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</si>
  <si>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21461E</t>
  </si>
  <si>
    <t>SEPARAČNÍ GEOTEXTILIE DO 500G/M2</t>
  </si>
  <si>
    <t>"``viz projektová dokumentace, TZ a výkaz projektanta`` "_x000d_
 "`Separační netkaná geotextílie 500 g/m2` "_x000d_
 "1564.0 = 1564,000 [A] "_x000d_
 "`Celkem: `A = 1564,000 [B] "_x000d_
 "Celkem "1564 = 1564,000 [E]</t>
  </si>
  <si>
    <t>R21452</t>
  </si>
  <si>
    <t>SANAČNÍ VRSTVY Z KAMENIVA DRCENÉHO - BEZ DODÁVKY MATERIÁLU</t>
  </si>
  <si>
    <t>"``viz projektová dokumentace, TZ a výkaz projektanta`` "_x000d_
 "`Výměnná vrstva - vhodná zemina dle ČSN 73 6133 fr. 0/63 tl.500 mm` "_x000d_
 "`Výměnná vrstva - v tloušťce 500 mm (štěrkodrť fr.0/63, následně využita do podkladních vrstev )` "_x000d_
 "1203.0*0.5 = 601,500 [A] "_x000d_
 "`Celkem: `A = 601,500 [B] "_x000d_
 "Celkem "601,5 = 601,500 [F]</t>
  </si>
  <si>
    <t>Položka zahrnuje:
- mimostaveništní a vnitrostaveništní dopravu materiálu a jeho uložení
Položka nezahrnuje:
- x</t>
  </si>
  <si>
    <t>"``viz projektová dokumentace, TZ a výkaz projektanta`` "_x000d_
 "`Odvodnění komunikace` "_x000d_
 "`podkladní beton C12/15nXF1 tl. 100 mm` "_x000d_
 "3.0 = 3,000 [A] "_x000d_
 "`Celkem: `A = 3,000 [B] "_x000d_
 "Celkem "3 = 3,000 [F]</t>
  </si>
  <si>
    <t>"``viz projektová dokumentace, TZ a výkaz projektanta`` "_x000d_
 "`Odvodnění komunikace` "_x000d_
 "`podélná drenáž:` "_x000d_
 "`lože z těženého kameniva frakce 0/22 tl. 100 mm` "_x000d_
 "8.0 = 8,000 [A] "_x000d_
 "`Celkem: `A = 8,000 [B] "_x000d_
 "Celkem "8 = 8,000 [G]</t>
  </si>
  <si>
    <t>56333</t>
  </si>
  <si>
    <t>VOZOVKOVÉ VRSTVY ZE ŠTĚRKODRTI TL. DO 150MM</t>
  </si>
  <si>
    <t xml:space="preserve">"``viz projektová dokumentace, TZ a výkaz projektanta`` "_x000d_
 "`SKLADBA SILNICE I/56` "_x000d_
 "`Štěrkodrť frakce 0/32                                                           ŠDA                                  150 mm` "_x000d_
 "1002.0 = 1002,000 [A] "_x000d_
 "`Celkem: `A = 1002,000 [B] "_x000d_
 "Celkem "1002 = 1002,000 [F]</t>
  </si>
  <si>
    <t>56335</t>
  </si>
  <si>
    <t>VOZOVKOVÉ VRSTVY ZE ŠTĚRKODRTI TL. DO 250MM</t>
  </si>
  <si>
    <t xml:space="preserve">"``viz projektová dokumentace, TZ a výkaz projektanta`` "_x000d_
 "`SKLADBA SILNICE I/56` "_x000d_
 "`Štěrkodrť frakce 0/63                                                           ŠDB                                  250 mm` "_x000d_
 "1203.0 = 1203,000 [A] "_x000d_
 "`Celkem: `A = 1203,000 [B] "_x000d_
 "Celkem "1203 = 1203,000 [F]</t>
  </si>
  <si>
    <t>56366</t>
  </si>
  <si>
    <t>VOZOVKOVÉ VRSTVY Z RECYKLOVANÉHO MATERIÁLU TL DO 300MM</t>
  </si>
  <si>
    <t>"``viz projektová dokumentace, TZ a výkaz projektanta`` "_x000d_
 "`SKLADBA DOČASNÉ KOMUNIKACE` "_x000d_
 "`Asfaltový recyklát tl. 300 mm` "_x000d_
 "975.7 = 975,700 [A] "_x000d_
 "`Celkem: `A = 975,700 [B] "_x000d_
 "Celkem "975,7 = 975,700 [F]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</si>
  <si>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</si>
  <si>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572121</t>
  </si>
  <si>
    <t>INFILTRAČNÍ POSTŘIK ASFALTOVÝ DO 1,0KG/M2</t>
  </si>
  <si>
    <t xml:space="preserve">"``viz projektová dokumentace, TZ a výkaz projektanta`` "_x000d_
 "`SKLADBA SILNICE I/56` "_x000d_
 "`Infiltrační postřik                                                                   PI                                     1,00 kg/m2` "_x000d_
 "1002.0 = 1002,000 [A] "_x000d_
 "`Celkem: `A = 1002,000 [B] "_x000d_
 "Celkem "1002 = 1002,000 [F]</t>
  </si>
  <si>
    <t xml:space="preserve">"``viz projektová dokumentace, TZ a výkaz projektanta`` "_x000d_
 "`SKLADBA SILNICE I/56` "_x000d_
 "`Spojovací postřik kationaktivní asf. emulzí             PS-C                       0,30-0,60 kg/m2` "_x000d_
 "887.0*2 = 1774,000 [A] "_x000d_
 "`Celkem: `A = 1774,000 [B] "_x000d_
 "Celkem "1774 = 1774,000 [F]</t>
  </si>
  <si>
    <t>574A33</t>
  </si>
  <si>
    <t>ASFALTOVÝ BETON PRO OBRUSNÉ VRSTVY ACO 11 TL. 40MM</t>
  </si>
  <si>
    <t xml:space="preserve">"``viz projektová dokumentace, TZ a výkaz projektanta`` "_x000d_
 "`SKLADBA DOČASNÉ KOMUNIKACE` "_x000d_
 "`Asfaltový beton ACO tl. 40 mm` "_x000d_
 "887.0 = 887,000 [A] "_x000d_
 "`SKLADBA SILNICE I/56` "_x000d_
 "`Asfaltový beton pro obrusné vrstvy                                    ACO 11                           40 mm     ` "_x000d_
 "887.0 = 887,000 [B] "_x000d_
 "`Celkem: `A+B = 1774,000 [C] "_x000d_
 "Celkem "1774 = 1774,000 [I]</t>
  </si>
  <si>
    <t>574D56</t>
  </si>
  <si>
    <t>ASFALTOVÝ BETON PRO LOŽNÍ VRSTVY MODIFIK ACL 16+, 16S TL. 60MM</t>
  </si>
  <si>
    <t xml:space="preserve">"``viz projektová dokumentace, TZ a výkaz projektanta`` "_x000d_
 "`SKLADBA SILNICE I/56` "_x000d_
 "`Asfaltový beton pro ložní vrstvy                                           ACL 16+                         60 mm     ` "_x000d_
 "887.0 = 887,000 [A] "_x000d_
 "`Celkem: `A = 887,000 [B] "_x000d_
 "Celkem "887 = 887,000 [F]</t>
  </si>
  <si>
    <t>574E66</t>
  </si>
  <si>
    <t>ASFALTOVÝ BETON PRO PODKLADNÍ VRSTVY ACP 16+, 16S TL. 70MM</t>
  </si>
  <si>
    <t>"``viz projektová dokumentace, TZ a výkaz projektanta`` "_x000d_
 "`SKLADBA DOČASNÉ KOMUNIKACE` "_x000d_
 "`Obalované kamenivo ACP tl. 70 mm` "_x000d_
 "931.35 = 931,350 [A] "_x000d_
 "`Celkem: `A = 931,350 [B] "_x000d_
 "Celkem "931,35 = 931,350 [F]</t>
  </si>
  <si>
    <t>574E76</t>
  </si>
  <si>
    <t>ASFALTOVÝ BETON PRO PODKLADNÍ VRSTVY ACP 16+, 16S TL. 80MM</t>
  </si>
  <si>
    <t xml:space="preserve">"``viz projektová dokumentace, TZ a výkaz projektanta`` "_x000d_
 "`SKLADBA SILNICE I/56` "_x000d_
 "`Asfaltový beton pro podkladní vrstvy                                  ACP 16+                         80 mm     ` "_x000d_
 "887.0 = 887,000 [A] "_x000d_
 "`Celkem: `A = 887,000 [B] "_x000d_
 "Celkem "887 = 887,000 [F]</t>
  </si>
  <si>
    <t>875332</t>
  </si>
  <si>
    <t>POTRUBÍ DREN Z TRUB PLAST DN DO 150MM DĚROVANÝCH</t>
  </si>
  <si>
    <t>"``viz projektová dokumentace, TZ a výkaz projektanta`` "_x000d_
 "`Odvodnění komunikace` "_x000d_
 "`podélná drenáž:` "_x000d_
 "`drenážní trubka DN 150` "_x000d_
 "160.0 = 160,000 [A] "_x000d_
 "`Celkem: `A = 160,000 [B] "_x000d_
 "Celkem "160 = 160,000 [G]</t>
  </si>
  <si>
    <t>"``viz projektová dokumentace, TZ a výkaz projektanta`` "_x000d_
 "`Odvodnění komunikace` "_x000d_
 "`betonová uliční vpusť s kalovou prohlubní a košem na hrubé nečistoty, litinová mříž pro zatížení D400` "_x000d_
 "16 = 16,000 [A] "_x000d_
 "`Celkem: `A = 16,000 [B] "_x000d_
 "Celkem "16 = 16,000 [F]</t>
  </si>
  <si>
    <t>89922</t>
  </si>
  <si>
    <t>VÝŠKOVÁ ÚPRAVA MŘÍŽÍ</t>
  </si>
  <si>
    <t>"``viz projektová dokumentace, TZ a výkaz projektanta`` "_x000d_
 "`Odvodnění komunikace` "_x000d_
 "`výšková úprava navržených uličních vpustí (po odstranění dočasné komunikace a před budováním finální komunikace)` "_x000d_
 "16.0 = 16,000 [A] "_x000d_
 "`Celkem: `A = 16,000 [B] "_x000d_
 "Celkem "16 = 16,000 [F]</t>
  </si>
  <si>
    <t>91267</t>
  </si>
  <si>
    <t>ODRAZKY NA SVODIDLA</t>
  </si>
  <si>
    <t>"``viz projektová dokumentace, TZ a výkaz projektanta`` "_x000d_
 "`Dopravní značení` "_x000d_
 "`odrazky na svodidlech po 5 m` "_x000d_
 "300/5+1 = 61,000 [A] "_x000d_
 "`Celkem: `A = 61,000 [B] "_x000d_
 "Celkem "61 = 61,000 [F]</t>
  </si>
  <si>
    <t>Položka zahrnuje:
- kompletní dodávka se všemi pomocnými a doplňujícími pracemi a součástmi
Položka nezahrnuje:
- x</t>
  </si>
  <si>
    <t>"``viz projektová dokumentace, TZ a výkaz projektanta`` "_x000d_
 "`Dopravní značení` "_x000d_
 "`Nové svislé dopravní značení` "_x000d_
 "`dopravní značení 4xB16` "_x000d_
 "4 = 4,000 [A] "_x000d_
 "`dopravní značení 2xC4c` "_x000d_
 "2 = 2,000 [B] "_x000d_
 "`Celkem: `A+B = 6,000 [C] "_x000d_
 "Celkem "6 = 6,000 [I]</t>
  </si>
  <si>
    <t>914941</t>
  </si>
  <si>
    <t>SLOUPKY A STOJKY DOPRAVNÍCH ZNAČEK Z HLINÍK TRUBEK DO PATKY - DODÁVKA A MONTÁŽ</t>
  </si>
  <si>
    <t>"``viz projektová dokumentace, TZ a výkaz projektanta`` "_x000d_
 "`Dopravní značení` "_x000d_
 "`Nové svislé dopravní značení` "_x000d_
 "`sloupek vč. založení` "_x000d_
 "2 = 2,000 [A] "_x000d_
 "`Celkem: `A = 2,000 [B] "_x000d_
 "Celkem "2 = 2,000 [G]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</si>
  <si>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</si>
  <si>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</si>
  <si>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</si>
  <si>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"``viz projektová dokumentace, TZ a výkaz projektanta`` "_x000d_
 "`Nové vodorovné dopravní značení` "_x000d_
 "`podélná čára souvislá č. V1a š. 0,125` "_x000d_
 "`barva - 3nátěry` "_x000d_
 "14.0*0.125 = 1,750 [A] "_x000d_
 "`šikmé rovnoběžné čáry č. V13` "_x000d_
 "4*0.5 = 2,000 [B] "_x000d_
 "`Celkem: `A+B = 3,750 [C] "_x000d_
 "Celkem "3,75 = 3,750 [I]</t>
  </si>
  <si>
    <t>Položka zahrnuje:
- dodání a pokládku nátěrového materiálu
- předznačení a reflexní úpravu
Položka nezahrnuje:
- x
Způsob měření:
- měří se pouze natíraná plocha</t>
  </si>
  <si>
    <t>91551</t>
  </si>
  <si>
    <t>VODOROVNÉ DOPRAVNÍ ZNAČENÍ - PŘEDEM PŘIPRAVENÉ SYMBOLY</t>
  </si>
  <si>
    <t>"``viz projektová dokumentace, TZ a výkaz projektanta`` "_x000d_
 "`Nové vodorovné dopravní značení` "_x000d_
 "`piktogramový koridor pro cyklisty č. V20 (symbol na vozovce - kolo a dvě šipky)` "_x000d_
 "4*3 = 12,000 [A] "_x000d_
 "`Celkem: `A = 12,000 [B] "_x000d_
 "Celkem "12 = 12,000 [F]</t>
  </si>
  <si>
    <t>Položka zahrnuje:
- dodání a pokládku předepsaného symbolu
- předznačení a reflexní úpravu
Položka nezahrnuje:
- x</t>
  </si>
  <si>
    <t>916361</t>
  </si>
  <si>
    <t>SMĚROVACÍ DESKY Z4 OBOUSTR TŘ RA2 - DOD A MONTÁŽ</t>
  </si>
  <si>
    <t>"``viz projektová dokumentace, TZ a výkaz projektanta`` "_x000d_
 "`Dopravní značení` "_x000d_
 "`Nové svislé dopravní značení` "_x000d_
 "`dopravní značení 2xZ4c` "_x000d_
 "2 = 2,000 [A] "_x000d_
 "`Celkem: `A = 2,000 [B] "_x000d_
 "Celkem "2 = 2,000 [G]</t>
  </si>
  <si>
    <t>Položka zahrnuje:
- dodání zařízení v předepsaném provedení včetně jejich osazení
- údržbu po celou dobu trvání funkce
- náhradu zničených nebo ztracených kusů
- nutnou opravu poškozených částí
Položka nezahrnuje:
- x</t>
  </si>
  <si>
    <t>"``viz projektová dokumentace, TZ a výkaz projektanta`` "_x000d_
 "`Dvouřádek ze žulových kostek včetně betonového lože` "_x000d_
 "`spáry mezi žulovými kostkami budou vyspárovány maltou M25-XF4` "_x000d_
 "510.0*2 = 1020,000 [A] "_x000d_
 "`Celkem: `A = 1020,000 [B] "_x000d_
 "Celkem "1020 = 1020,000 [F]</t>
  </si>
  <si>
    <t>919111</t>
  </si>
  <si>
    <t>ŘEZÁNÍ ASFALTOVÉHO KRYTU VOZOVEK TL DO 50MM</t>
  </si>
  <si>
    <t>"``viz projektová dokumentace, TZ a výkaz projektanta`` "_x000d_
 "`zařezání hrany v tl. 50 mm` "_x000d_
 "530.0 = 530,000 [A] "_x000d_
 "`Celkem: `A = 530,000 [B] "_x000d_
 "Celkem "530 = 530,000 [E]</t>
  </si>
  <si>
    <t>"``viz projektová dokumentace, TZ a výkaz projektanta`` "_x000d_
 "`zalití modifikovanou asfaltovou zálivkou` "_x000d_
 "530.0 = 530,000 [A] "_x000d_
 "`Celkem: `A = 530,000 [B] "_x000d_
 "Celkem "530 = 530,000 [E]</t>
  </si>
  <si>
    <t xml:space="preserve">"``viz projektová dokumentace, TZ a výkaz projektanta`` "_x000d_
 "``Zemní práce `` "_x000d_
 "`výkop - obecný` "_x000d_
 "`         PZN: z celkových výkopů uvažovat 2% bourání prostého betonu, 1% bourání ŽB, ruční výkop uvažovat v rozsahu 10%` "_x000d_
 "15*2.0/100 = 0,300 [A] "_x000d_
 "(601.5+40+24)*2.0/100 = 13,310 [B] "_x000d_
 "`Celkem: `A+B = 13,610 [C] "_x000d_
 "Celkem "13,61 = 13,610 [H]</t>
  </si>
  <si>
    <t xml:space="preserve">"``viz projektová dokumentace, TZ a výkaz projektanta`` "_x000d_
 "``Zemní práce `` "_x000d_
 "`výkop - obecný` "_x000d_
 "`         PZN: z celkových výkopů uvažovat 2% bourání prostého betonu, 1% bourání ŽB, ruční výkop uvažovat v rozsahu 10%` "_x000d_
 "15*1.0/100 = 0,150 [A] "_x000d_
 "(601.5+40+24)*1.0/100 = 6,655 [B] "_x000d_
 "`Celkem: `A+B = 6,805 [C] "_x000d_
 "Celkem "6,805 = 6,805 [H]</t>
  </si>
  <si>
    <t>96687</t>
  </si>
  <si>
    <t>VYBOURÁNÍ ULIČNÍCH VPUSTÍ KOMPLETNÍCH</t>
  </si>
  <si>
    <t>"``viz projektová dokumentace, TZ a výkaz projektanta`` "_x000d_
 "`Demolice` "_x000d_
 "`demolice stávající uliční vpusti` "_x000d_
 "11 = 11,000 [A] "_x000d_
 "`Celkem: `A = 11,000 [B] "_x000d_
 "Celkem "11 = 11,000 [F]</t>
  </si>
  <si>
    <t>R02915071</t>
  </si>
  <si>
    <t>RDS - DOPLNĚNÍ "Z" SOUŘADNIC DO VYTYČOVACÍHO VÝKRESU NAD RÁMEC SMĚRNICE SŽ SM011</t>
  </si>
  <si>
    <t>"``viz projektová dokumentace, TZ a výkaz projektanta`` "_x000d_
 "1 = 1,000 [A] "_x000d_
 "Celkem "1 = 1,000 [C]</t>
  </si>
  <si>
    <t>Položka zahrnuje: - veškeré náklady spojené s objednatelem požadovanými pracemi Položka nezahrnuje: - x</t>
  </si>
  <si>
    <t>R92723.15071</t>
  </si>
  <si>
    <t>DOČASNÉ DOPRAVNÍ ZAŘÍZENÍ</t>
  </si>
  <si>
    <t xml:space="preserve">"``vypracování a projednání dočasného dopravního zařízení`` "_x000d_
 "` `vypracování a projednání a aktualizace případných signálních plánů`` "_x000d_
 "` `samotné značení včetně světlené signalizace`` "_x000d_
 "` `včetně případných objížděk, atd...`` "_x000d_
 "``Vytvoření a projednání projektové dokumentace přechodného dopravního značení`` "_x000d_
 "``zahrnuje veškeré náklady spojené s objednatelem požadovanými pracemi a  zařízeními`` "_x000d_
 "` ``viz projektová dokumentace, TZ a výkaz projektanta`` "_x000d_
 "`Dopravní značení` "_x000d_
 "`Dočasné dopravní značení vč. případné světelné signalizace` "_x000d_
 "1 = 1,000 [A] "_x000d_
 "`Celkem: `A = 1,000 [B] "_x000d_
 "Celkem "1 = 1,000 [L]</t>
  </si>
  <si>
    <t>Položka obsahuje kompletní práce, konstrukce, dodávky či služby dle popisu položky, dle veškerých grafických a textových částí projektové dokumentace.</t>
  </si>
  <si>
    <t>"`bourání` "_x000d_
 "(357.905*2.2) = 787,391 [A] "_x000d_
 "(187.04*2.2) = 411,488 [B] "_x000d_
 "`Celkem: `A+B = 1198,879 [C] "_x000d_
 "Celkem "1198,879 = 1198,879 [E]</t>
  </si>
  <si>
    <t>"`odpad z bourání ve výkopech` "_x000d_
 "13.61*2.2 = 29,942 [A] "_x000d_
 "6.805*2.4 = 16,332 [B] "_x000d_
 "`stávající vpusti` "_x000d_
 "2.27 = 2,270 [C] "_x000d_
 "`Celkem: `A+B+C = 48,544 [D] "_x000d_
 "Celkem "48,544 = 48,544 [G]</t>
  </si>
  <si>
    <t>R015330</t>
  </si>
  <si>
    <t>925</t>
  </si>
  <si>
    <t>NEOCEŇOVAT - POPLATKY ZA LIKVIDACI ODPADŮ NEKONTAMINOVANÝCH - 17 05 04 KAMENNÁ SUŤ VČ. DOPRAVY NA SKLÁDKU A MANIPULACE</t>
  </si>
  <si>
    <t>"`podkladní vrstvy` "_x000d_
 "`materiál z výkopů - šd` "_x000d_
 "(15+601.5+40+24)*2.05 = 1395,025 [A] "_x000d_
 "`odpočet materiálu pro zásyp a sanační vrstvu` "_x000d_
 "-(19.2+601.5)*2.05 = -1272,435 [B] "_x000d_
 "`Mezisoučet: `A+B = 122,590 [C] "_x000d_
 "`podkladní vrstvy` "_x000d_
 "430.85*2.05 = 883,243 [D] "_x000d_
 "`kostky - obruby žk` "_x000d_
 "185*0.115 = 21,275 [E] "_x000d_
 "196*0.115*2 = 45,080 [F] "_x000d_
 "`Celkem: `A+B+D+E+F = 1072,188 [G] "_x000d_
 "Celkem "1072,188 = 1072,188 [M]</t>
  </si>
  <si>
    <t>SO 15-50-07.2</t>
  </si>
  <si>
    <t>"``viz projektová dokumentace, TZ a výkaz projektanta`` "_x000d_
 "`Vyhotovení a projednání výrobní a dílenské dokumentace např. na trubkové zábradlí` "_x000d_
 "1 = 1,000 [A] "_x000d_
 "Celkem "1 = 1,000 [D]</t>
  </si>
  <si>
    <t>11130</t>
  </si>
  <si>
    <t>SEJMUTÍ DRNU</t>
  </si>
  <si>
    <t>"``viz projektová dokumentace, TZ a výkaz projektanta`` "_x000d_
 "`Zemní práce` "_x000d_
 "`Sejmutí drnu v tl. 100 mm` "_x000d_
 "100.0 = 100,000 [A] "_x000d_
 "`Celkem: `A = 100,000 [B] "_x000d_
 "Celkem "100 = 100,000 [F]</t>
  </si>
  <si>
    <t xml:space="preserve">Položka zahrnuje:
- vodorovnou dopravu  a uložení na skládku
Položka nezahrnuje:
- x</t>
  </si>
  <si>
    <t xml:space="preserve">"``viz projektová dokumentace, TZ a výkaz projektanta`` "_x000d_
 "`Demolice` "_x000d_
 "`Odstranění stávající komunikace pro chodce/stezky pro cyklisty:` "_x000d_
 "`Asfaltový beton tl. 50 mm s dehtem` "_x000d_
 "453.0*0.05 = 22,650 [A] "_x000d_
 "`Mezisoučet: `A = 22,650 [B] "_x000d_
 "`Odstranění stávajících místních komunikací (ul. Podmolova, ul. Zákrejsova):` "_x000d_
 "`Asfaltový beton tl. 60 mm     ` "_x000d_
 "140.0*0.06 = 8,400 [C] "_x000d_
 "`Asfaltový beton tl. 50 mm` "_x000d_
 "154.0*0.05 = 7,700 [D] "_x000d_
 "`Mezisoučet: `C+D = 16,100 [E] "_x000d_
 "`Celkem: `A+C+D = 38,750 [F] "_x000d_
 "Celkem "38,75 = 38,750 [N]</t>
  </si>
  <si>
    <t>"``viz projektová dokumentace, TZ a výkaz projektanta`` "_x000d_
 "`Demolice` "_x000d_
 "`Odstranění stávající komunikace pro chodce/stezky pro cyklisty:` "_x000d_
 "`Štěrkodrť frakce 0/32 tl. 150 mm` "_x000d_
 "548.0*0.15 = 82,200 [A] "_x000d_
 "`Štěrkodrť frakce 0/63 tl. 150 mm` "_x000d_
 "603.0*0.15 = 90,450 [B] "_x000d_
 "`Odstranění stávajících místních komunikací (ul. Podmolova, ul. Zákrejsova):` "_x000d_
 "`Štěrkodrť frakce 0/32 tl. 150 mm` "_x000d_
 "169.0*0.15 = 25,350 [C] "_x000d_
 "`Štěrkodrť frakce 0/63 tl. 200 mm` "_x000d_
 "186.0*0.2 = 37,200 [D] "_x000d_
 "`Celkem: `A+B+C+D = 235,200 [E] "_x000d_
 "Celkem "235,2 = 235,200 [N]</t>
  </si>
  <si>
    <t>"``viz projektová dokumentace, TZ a výkaz projektanta`` "_x000d_
 "`Demolice` "_x000d_
 "`Odstranění stávající komunikace pro chodce/stezky pro cyklisty:` "_x000d_
 "`Obalované kamenivo tl. 50 mm s dehtem` "_x000d_
 "498.0*0.05 = 24,900 [A] "_x000d_
 "`Mezisoučet: `A = 24,900 [B] "_x000d_
 "`Celkem: `A = 24,900 [C] "_x000d_
 "Celkem "24,9 = 24,900 [H]</t>
  </si>
  <si>
    <t>11352</t>
  </si>
  <si>
    <t>ODSTRANĚNÍ CHODNÍKOVÝCH A SILNIČNÍCH OBRUBNÍKŮ BETONOVÝCH</t>
  </si>
  <si>
    <t>"``viz projektová dokumentace, TZ a výkaz projektanta`` "_x000d_
 "`Demolice` "_x000d_
 "`vytržení stávajícího betonového silničního obrubníku BO 10/25 včetně betonového lože` "_x000d_
 "33.0 = 33,000 [A] "_x000d_
 "`vytržení stávajícího betonového silničního obrubníku BO 15/25 včetně betonového lože` "_x000d_
 "80.0 = 80,000 [B] "_x000d_
 "`Celkem: `A+B = 113,000 [C] "_x000d_
 "Celkem "113 = 113,000 [H]</t>
  </si>
  <si>
    <t>11353</t>
  </si>
  <si>
    <t>ODSTRANĚNÍ CHODNÍKOVÝCH KAMENNÝCH OBRUBNÍKŮ</t>
  </si>
  <si>
    <t>"``viz projektová dokumentace, TZ a výkaz projektanta`` "_x000d_
 "`Demolice` "_x000d_
 "`vytržení stávajícího žulového obrubníku OP4 20/25 včetně betonového lože` "_x000d_
 "240.0 = 240,000 [A] "_x000d_
 "`Celkem: `A = 240,000 [B] "_x000d_
 "Celkem "240 = 240,000 [F]</t>
  </si>
  <si>
    <t>"``viz projektová dokumentace, TZ a výkaz projektanta`` "_x000d_
 "`Demolice` "_x000d_
 "`Odstranění dvouřádku ze žulových kostek včetně betonového lože` "_x000d_
 "21.0 = 21,000 [A] "_x000d_
 "`Celkem: `A = 21,000 [B] "_x000d_
 "Celkem "21 = 21,000 [F]</t>
  </si>
  <si>
    <t>11372</t>
  </si>
  <si>
    <t>FRÉZOVÁNÍ ZPEVNĚNÝCH PLOCH ASFALTOVÝCH</t>
  </si>
  <si>
    <t xml:space="preserve">"``viz projektová dokumentace, TZ a výkaz projektanta`` "_x000d_
 "`Demolice` "_x000d_
 "`Frézování stávající místní komunikace (ul. Podmolova):` "_x000d_
 "`Asfaltový beton tl. 60 mm     ` "_x000d_
 "20.0*0.06 = 1,200 [A] "_x000d_
 "`Asfaltový beton tl. 50 mm` "_x000d_
 "22.0*0.05 = 1,100 [B] "_x000d_
 "`Celkem: `A+B = 2,300 [C] "_x000d_
 "Celkem "2,3 = 2,300 [I]</t>
  </si>
  <si>
    <t xml:space="preserve">"``viz projektová dokumentace, TZ a výkaz projektanta`` "_x000d_
 "`Zemní práce` "_x000d_
 "`Výkop  (z toho 10% ruční výkop, 20% bourání prostého betonu, 1% ŽB)` "_x000d_
 "`Místní komunikace (štěrkodrť s hlínou)` "_x000d_
 "50.0 = 50,000 [A] "_x000d_
 "`Mezisoučet: `A = 50,000 [B] "_x000d_
 "`Celkem: `A = 50,000 [C] "_x000d_
 "Celkem "50 = 50,000 [H]</t>
  </si>
  <si>
    <t>"``viz projektová dokumentace, TZ a výkaz projektanta`` "_x000d_
 "`SKLADBA MÍSTNÍ KOMUNIKACE IV.TŘ. (S POJEZDEM)` "_x000d_
 "`Výměnná vrstva - výkop v tloušťce 350 mm (štěrkodrť fr. 0/63, lze následně využít do podkladních vrstev)` "_x000d_
 "250.0*0.35 = 87,500 [A] "_x000d_
 "`Mezisoučet: `A = 87,500 [B] "_x000d_
 "`Výměnná vrstva - výkop v tloušťce 350 mm (štěrkodrť s hlínou, odpad)` "_x000d_
 "300.0*0.35 = 105,000 [C] "_x000d_
 "`SKLADBA MÍSTNÍ KOMUNIKACE (UL. PODMOLOVA, UL. ZÁKREJSOVA)` "_x000d_
 "`Výměnná vrstva - výkop v tloušťce 500 mm (zemina)` "_x000d_
 "182.0*0.5 = 91,000 [D] "_x000d_
 "`Mezisoučet: `C+D = 196,000 [E] "_x000d_
 "`Celkem: `A+C+D = 283,500 [F] "_x000d_
 "Celkem "283,5 = 283,500 [M]</t>
  </si>
  <si>
    <t>"``viz projektová dokumentace, TZ a výkaz projektanta`` "_x000d_
 "`odvoz materiálu z výkopů pro znovupoužití na stavbě na příšlušnou deponii` "_x000d_
 "`předpoklad 5 km` "_x000d_
 "(87.5)*5 = 437,500 [A] "_x000d_
 "`Mezisoučet: `A = 437,500 [B] "_x000d_
 "`Celkem: `A = 437,500 [C] "_x000d_
 "Celkem "437,5 = 437,500 [G]</t>
  </si>
  <si>
    <t>"``viz projektová dokumentace, TZ a výkaz projektanta`` "_x000d_
 "`výkop a naložení materiálu pro znovupoužití na stavbě na mezideponii a dovoz na místo určení ` "_x000d_
 "87.5 = 87,500 [A] "_x000d_
 "`Celkem: `A = 87,500 [B] "_x000d_
 "Celkem "87,5 = 87,500 [E]</t>
  </si>
  <si>
    <t>"``viz projektová dokumentace, TZ a výkaz projektanta`` "_x000d_
 "`Silniční trubkové zábradlí` "_x000d_
 "`ruční výkop (štěrkodrť frakce 0/63)` "_x000d_
 "3.0 = 3,000 [A] "_x000d_
 "`Celkem: `A = 3,000 [B] "_x000d_
 "Celkem "3 = 3,000 [F]</t>
  </si>
  <si>
    <t>"``viz projektová dokumentace, TZ a výkaz projektanta`` "_x000d_
 "`uložení materiálu z výkopů pro znovupoužití na stavbě na příšlušné deponii` "_x000d_
 "87.5 = 87,500 [A] "_x000d_
 "`Celkem: `A = 87,500 [B] "_x000d_
 "Celkem "87,5 = 87,500 [E]</t>
  </si>
  <si>
    <t xml:space="preserve">"``viz projektová dokumentace, TZ a výkaz projektanta`` "_x000d_
 "`Násyp  ` "_x000d_
 "`Místní komunikace (vhodná zemina dle ČSN 73 6133)` "_x000d_
 "80.0 = 80,000 [A] "_x000d_
 "`Celkem: `A = 80,000 [B] "_x000d_
 "Celkem "80 = 80,000 [F]</t>
  </si>
  <si>
    <t>"``viz projektová dokumentace, TZ a výkaz projektanta`` "_x000d_
 "``Dosyp`` "_x000d_
 "`Místní komunikace (nenamrzavý, nesoudržný a propustný materiál)` "_x000d_
 "35 = 35,000 [A] "_x000d_
 "`Celkem: `A = 35,000 [B] "_x000d_
 "Celkem "35 = 35,000 [F]</t>
  </si>
  <si>
    <t>"``viz projektová dokumentace, TZ a výkaz projektanta`` "_x000d_
 "`SKLADBA MÍSTNÍ KOMUNIKACE IV.TŘ. (S POJEZDEM)` "_x000d_
 "`Úprava pláně` "_x000d_
 "874.0 = 874,000 [A] "_x000d_
 "`Úprava parapláně výkopu` "_x000d_
 "874.0 = 874,000 [B] "_x000d_
 "`SKLADBA MÍSTNÍ KOMUNIKACE (UL. PODMOLOVA, UL. ZÁKREJSOVA)` "_x000d_
 "`Úprava pláně` "_x000d_
 "237.0 = 237,000 [C] "_x000d_
 "`Úprava parapláně výkopu` "_x000d_
 "237.0 = 237,000 [D] "_x000d_
 "`Celkem: `A+B+C+D = 2222,000 [E] "_x000d_
 "Celkem "2222 = 2222,000 [M]</t>
  </si>
  <si>
    <t>18221A</t>
  </si>
  <si>
    <t>ROZPROSTŘENÍ NAKUPOVANÉ ORNICE VE SVAHU V TL. DO 0,10M</t>
  </si>
  <si>
    <t>"``viz projektová dokumentace, TZ a výkaz projektanta`` "_x000d_
 "`Ohumusení a osetí travním semenem v tl. 100 mm (ohumusování násypu svahu )` "_x000d_
 "50 = 50,000 [A] "_x000d_
 "`Celkem: `A = 50,000 [B] "_x000d_
 "Celkem "50 = 50,000 [E]</t>
  </si>
  <si>
    <t>"``viz projektová dokumentace, TZ a výkaz projektanta`` "_x000d_
 "`Ohumusení a osetí travním semenem v tl. 100 mm (ohumusování násypu svahu )` "_x000d_
 "``Zemní práce`` "_x000d_
 "50.0 = 50,000 [A] "_x000d_
 "`Celkem: `A = 50,000 [B] "_x000d_
 "Celkem "50 = 50,000 [F]</t>
  </si>
  <si>
    <t>"``viz projektová dokumentace, TZ a výkaz projektanta`` "_x000d_
 "`Ohumusení a osetí travním semenem v tl. 100 mm (ohumusování násypu svahu)` "_x000d_
 "50 = 50,000 [A] "_x000d_
 "Celkem "50 = 50,000 [D]</t>
  </si>
  <si>
    <t>"``viz projektová dokumentace, TZ a výkaz projektanta`` "_x000d_
 "`Ohumusení a osetí travním semenem v tl. 100 mm (ohumusování násypu svahu)` "_x000d_
 "`zalití vodou 10l/m2`` "_x000d_
 "50*0.01 = 0,500 [A] "_x000d_
 "Celkem "0,5 = 0,500 [E]</t>
  </si>
  <si>
    <t>"`zahrnuje veškeré náklady spojené s objednatelem požadovanými zkouškami` "_x000d_
 "`viz projektová dokumentace, TZ a výkaz projektanta` "_x000d_
 "`Zkoušky, monitoring` "_x000d_
 "`Statická zatěžovací zkouška ` "_x000d_
 "10 = 10,000 [A] "_x000d_
 "`Celkem: `A = 10,000 [B] "_x000d_
 "Celkem "10 = 10,000 [G]</t>
  </si>
  <si>
    <t>21452</t>
  </si>
  <si>
    <t>SANAČNÍ VRSTVY Z KAMENIVA DRCENÉHO</t>
  </si>
  <si>
    <t>"``viz projektová dokumentace, TZ a výkaz projektanta`` "_x000d_
 "`SKLADBA MÍSTNÍ KOMUNIKACE IV.TŘ. (S POJEZDEM)` "_x000d_
 "`Výměnná vrstva - vhodná zemina dle ČSN 73 6133 fr. 0/63 tl.350 mm` "_x000d_
 "300.0*0.35 = 105,000 [A] "_x000d_
 "`SKLADBA MÍSTNÍ KOMUNIKACE (UL. PODMOLOVA, UL. ZÁKREJSOVA)` "_x000d_
 "`Výměnná vrstva - vhodná zemina dle ČSN 73 6133 fr. 0/63 tl. 500 mm` "_x000d_
 "182.0*0.5 = 91,000 [B] "_x000d_
 "`Celkem: `A+B = 196,000 [C] "_x000d_
 "Celkem "196 = 196,000 [I]</t>
  </si>
  <si>
    <t>21461D</t>
  </si>
  <si>
    <t>SEPARAČNÍ GEOTEXTILIE DO 400G/M2</t>
  </si>
  <si>
    <t>"``viz projektová dokumentace, TZ a výkaz projektanta`` "_x000d_
 "`SKLADBA MÍSTNÍ KOMUNIKACE IV.TŘ. (S POJEZDEM)` "_x000d_
 "`Separační netkaná geotextílie 400 g/m2` "_x000d_
 "874 = 874,000 [A] "_x000d_
 "`Celkem: `A = 874,000 [B] "_x000d_
 "Celkem "874 = 874,000 [F]</t>
  </si>
  <si>
    <t>"``viz projektová dokumentace, TZ a výkaz projektanta`` "_x000d_
 "`Separační netkaná geotextílie 500 g/m2` "_x000d_
 "`SKLADBA MÍSTNÍ KOMUNIKACE (UL. PODMOLOVA, UL. ZÁKREJSOVA)` "_x000d_
 "237.0 = 237,000 [A] "_x000d_
 "`Celkem: `A = 237,000 [B] "_x000d_
 "Celkem "237 = 237,000 [F]</t>
  </si>
  <si>
    <t>"``viz projektová dokumentace, TZ a výkaz projektanta`` "_x000d_
 "`SKLADBA MÍSTNÍ KOMUNIKACE IV.TŘ. (S POJEZDEM)` "_x000d_
 "`Výměnná vrstva - vhodná zemina dle ČSN 73 6133 fr. 0/63 tl.350 mm` "_x000d_
 "`Výměnná vrstva - v tloušťce 350 mm (štěrkodrť fr. 0/63, následně využita do podkladních vrstev )` "_x000d_
 "87.5 = 87,500 [A] "_x000d_
 "`Celkem: `A = 87,500 [B] "_x000d_
 "Celkem "87,5 = 87,500 [G]</t>
  </si>
  <si>
    <t>"``viz projektová dokumentace, TZ a výkaz projektanta`` "_x000d_
 "`Odvodnění komunikace` "_x000d_
 "`betonové lože z prostého betonu C20/25nXF3` "_x000d_
 "3.0 = 3,000 [A] "_x000d_
 "`Celkem: `A = 3,000 [B] "_x000d_
 "Celkem "3 = 3,000 [F]</t>
  </si>
  <si>
    <t>"``viz projektová dokumentace, TZ a výkaz projektanta`` "_x000d_
 "`Silniční trubkové zábradlí` "_x000d_
 "`Štěrkopískový polštář frakce 8/16 o rozměrech 0,3 x 0,3 x 0,1` "_x000d_
 "27*0.3*0.3*0.1 = 0,243 [A] "_x000d_
 "`Celkem: `A = 0,243 [B] "_x000d_
 "Celkem "0,243 = 0,243 [F]</t>
  </si>
  <si>
    <t>56334</t>
  </si>
  <si>
    <t>VOZOVKOVÉ VRSTVY ZE ŠTĚRKODRTI TL. DO 200MM</t>
  </si>
  <si>
    <t xml:space="preserve">"``viz projektová dokumentace, TZ a výkaz projektanta`` "_x000d_
 "`SKLADBA MÍSTNÍ KOMUNIKACE (UL. PODMOLOVA, UL. ZÁKREJSOVA)` "_x000d_
 "`Štěrkodrť frakce 0/32                                                           ŠDA                                  200 mm` "_x000d_
 "148.0 = 148,000 [A] "_x000d_
 "`Štěrkodrť frakce 0/63                                                           ŠDB                                  180 mm` "_x000d_
 "182.0 = 182,000 [B] "_x000d_
 "`Celkem: `A+B = 330,000 [C] "_x000d_
 "Celkem "330 = 330,000 [H]</t>
  </si>
  <si>
    <t xml:space="preserve">"``viz projektová dokumentace, TZ a výkaz projektanta`` "_x000d_
 "`SKLADBA MÍSTNÍ KOMUNIKACE IV.TŘ.` "_x000d_
 "`Štěrkodrť fr. 0/63                                                               ŠDB                       230 mm` "_x000d_
 "576.0 = 576,000 [A] "_x000d_
 "`Celkem: `A = 576,000 [B] "_x000d_
 "Celkem "576 = 576,000 [F]</t>
  </si>
  <si>
    <t>56336</t>
  </si>
  <si>
    <t>VOZOVKOVÉ VRSTVY ZE ŠTĚRKODRTI TL. DO 300MM</t>
  </si>
  <si>
    <t xml:space="preserve">"``viz projektová dokumentace, TZ a výkaz projektanta`` "_x000d_
 "`SKLADBA MÍSTNÍ KOMUNIKACE IV.TŘ. (S POJEZDEM)` "_x000d_
 "`Štěrkodrť fr. 0/63                                                               ŠDB                       280 mm` "_x000d_
 "96.0 = 96,000 [A] "_x000d_
 "`Celkem: `A = 96,000 [B] "_x000d_
 "Celkem "96 = 96,000 [F]</t>
  </si>
  <si>
    <t xml:space="preserve">"``viz projektová dokumentace, TZ a výkaz projektanta`` "_x000d_
 "`Infiltrační postřik                                                                   PI                                     1,00 kg/m2` "_x000d_
 "`SKLADBA MÍSTNÍ KOMUNIKACE (UL. PODMOLOVA, UL. ZÁKREJSOVA)` "_x000d_
 "148.0 = 148,000 [A] "_x000d_
 "`SKLADBA MÍSTNÍ KOMUNIKACE - SOUVISLÁ ÚDRŽBA` "_x000d_
 "20.0 = 20,000 [B] "_x000d_
 "`Celkem: `A+B = 168,000 [C] "_x000d_
 "Celkem "168 = 168,000 [H]</t>
  </si>
  <si>
    <t xml:space="preserve">"``viz projektová dokumentace, TZ a výkaz projektanta`` "_x000d_
 "`Spojovací postřik kationaktivní asf. emulzí             PS-C                       0,30-0,60 kg/m2` "_x000d_
 "`SKLADBA MÍSTNÍ KOMUNIKACE (UL. PODMOLOVA, UL. ZÁKREJSOVA)` "_x000d_
 "130.0 = 130,000 [A] "_x000d_
 "`SKLADBA MÍSTNÍ KOMUNIKACE - SOUVISLÁ ÚDRŽBA` "_x000d_
 "20.0 = 20,000 [B] "_x000d_
 "`Celkem: `A+B = 150,000 [C] "_x000d_
 "Celkem "150 = 150,000 [H]</t>
  </si>
  <si>
    <t xml:space="preserve">"``viz projektová dokumentace, TZ a výkaz projektanta`` "_x000d_
 "`Asfaltový beton pro obrusné vrstvy                                    ACO 11                           40 mm     ` "_x000d_
 "`SKLADBA MÍSTNÍ KOMUNIKACE (UL. PODMOLOVA, UL. ZÁKREJSOVA)` "_x000d_
 "130.0 = 130,000 [A] "_x000d_
 "`SKLADBA MÍSTNÍ KOMUNIKACE - SOUVISLÁ ÚDRŽBA` "_x000d_
 "20.0 = 20,000 [B] "_x000d_
 "`Celkem: `A+B = 150,000 [C] "_x000d_
 "Celkem "150 = 150,000 [H]</t>
  </si>
  <si>
    <t>574E06</t>
  </si>
  <si>
    <t>ASFALTOVÝ BETON PRO PODKLADNÍ VRSTVY ACP 16+, 16S</t>
  </si>
  <si>
    <t xml:space="preserve">"``viz projektová dokumentace, TZ a výkaz projektanta`` "_x000d_
 "`Asfaltový beton pro podkladní vrstvy                                  ACP 16+                         90 mm     ` "_x000d_
 "`SKLADBA MÍSTNÍ KOMUNIKACE (UL. PODMOLOVA, UL. ZÁKREJSOVA)` "_x000d_
 "130.0*0.09 = 11,700 [A] "_x000d_
 "`SKLADBA MÍSTNÍ KOMUNIKACE - SOUVISLÁ ÚDRŽBA` "_x000d_
 "20.0*0.09 = 1,800 [B] "_x000d_
 "`Celkem: `A+B = 13,500 [C] "_x000d_
 "Celkem "13,5 = 13,500 [H]</t>
  </si>
  <si>
    <t>582611</t>
  </si>
  <si>
    <t>KRYTY Z BETON DLAŽDIC SE ZÁMKEM ŠEDÝCH TL 60MM DO LOŽE Z KAM</t>
  </si>
  <si>
    <t xml:space="preserve">"``viz projektová dokumentace, TZ a výkaz projektanta`` "_x000d_
 "`SKLADBA MÍSTNÍ KOMUNIKACE IV.TŘ.` "_x000d_
 "`Betonová dlažba, šedé barvy                                              DL                         60 mm ` "_x000d_
 "`Štěrkodrť fr. 0/8                                                                 L                           30 mm` "_x000d_
 "480.0 = 480,000 [A] "_x000d_
 "`Celkem: `A = 480,000 [B] "_x000d_
 "Celkem "480 = 480,000 [G]</t>
  </si>
  <si>
    <t>582612</t>
  </si>
  <si>
    <t>KRYTY Z BETON DLAŽDIC SE ZÁMKEM ŠEDÝCH TL 80MM DO LOŽE Z KAM</t>
  </si>
  <si>
    <t xml:space="preserve">"``viz projektová dokumentace, TZ a výkaz projektanta`` "_x000d_
 "`SKLADBA MÍSTNÍ KOMUNIKACE IV.TŘ. (S POJEZDEM)` "_x000d_
 "`Štěrkodrť fr. 0/8                                                                 L                           40 mm` "_x000d_
 "`Betonová dlažba, lemovací pás bez fazet, 200 x 200 mm                DL                                 80 mm` "_x000d_
 "56.0 = 56,000 [A] "_x000d_
 "`Celkem: `A = 56,000 [B] "_x000d_
 "Celkem "56 = 56,000 [G]</t>
  </si>
  <si>
    <t>582618</t>
  </si>
  <si>
    <t>KRYTY Z BETON DLAŽDIC SE ZÁMKEM ŠEDÝCH RELIÉF TL 80MM DO LOŽE Z KAM</t>
  </si>
  <si>
    <t xml:space="preserve">"``viz projektová dokumentace, TZ a výkaz projektanta`` "_x000d_
 "`SKLADBA MÍSTNÍ KOMUNIKACE IV.TŘ. (S POJEZDEM)` "_x000d_
 "`Betonová dlažba, s vodící drážkou, 200 x 200 mm                            DL                                 80 mm` "_x000d_
 "`Štěrkodrť fr. 0/8                                                                 L                           40 mm` "_x000d_
 "12.0 = 12,000 [A] "_x000d_
 "`Celkem: `A = 12,000 [B] "_x000d_
 "Celkem "12 = 12,000 [G]</t>
  </si>
  <si>
    <t>58261B</t>
  </si>
  <si>
    <t>KRYTY Z BETON DLAŽDIC SE ZÁMKEM BAREV RELIÉF TL 80MM DO LOŽE Z KAM</t>
  </si>
  <si>
    <t xml:space="preserve">"``viz projektová dokumentace, TZ a výkaz projektanta`` "_x000d_
 "`SKLADBA MÍSTNÍ KOMUNIKACE IV.TŘ. (S POJEZDEM)` "_x000d_
 "`Betonová dlažba, reliéfní červená                                                         DL                                 80 mm     ` "_x000d_
 "`Štěrkodrť fr. 0/8                                                                 L                           40 mm` "_x000d_
 "12.0 = 12,000 [A] "_x000d_
 "`Celkem: `A = 12,000 [B] "_x000d_
 "Celkem "12 = 12,000 [G]</t>
  </si>
  <si>
    <t>897543</t>
  </si>
  <si>
    <t>VPUSŤ ODVOD ŽLABŮ Z POLYMERBETONU SV. ŠÍŘKY DO 200MM</t>
  </si>
  <si>
    <t>"``viz projektová dokumentace, TZ a výkaz projektanta`` "_x000d_
 "`Odvodnění komunikace` "_x000d_
 "`Vpust, délka 500 mm` "_x000d_
 "2 = 2,000 [A] "_x000d_
 "`Celkem: `A = 2,000 [B] "_x000d_
 "Celkem "2 = 2,000 [F]</t>
  </si>
  <si>
    <t>Položka zahrnuje:
- dodávku a osazení předepsaného dílce včetně mříže
Položka nezahrnuje:
- předepsané podkladní konstrukce</t>
  </si>
  <si>
    <t>9111A1</t>
  </si>
  <si>
    <t>ZÁBRADLÍ SILNIČNÍ S VODOR MADLY - DODÁVKA A MONTÁŽ</t>
  </si>
  <si>
    <t>"``viz projektová dokumentace, TZ a výkaz projektanta`` "_x000d_
 "`Silniční trubkové zábradlí` "_x000d_
 "`Silniční trubkové zábradlí bez vodící linie výšky 1,30 m, včetně příslušného nátěru červenobílé barvy` "_x000d_
 "`Betonová patka C20/25-XF3 o rozměrech 0,3 x 0,3 x 0,7 - 27ks` "_x000d_
 "40.0 = 40,000 [A] "_x000d_
 "`Celkem: `A = 40,000 [B] "_x000d_
 "Celkem "40 = 40,000 [G]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</si>
  <si>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</si>
  <si>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9111A3</t>
  </si>
  <si>
    <t>ZÁBRADLÍ SILNIČNÍ S VODOR MADLY - DEMONTÁŽ S PŘESUNEM</t>
  </si>
  <si>
    <t>"``viz projektová dokumentace, TZ a výkaz projektanta`` "_x000d_
 "`Demolice` "_x000d_
 "`Odstranění stávajícího trubkového zábradlí výšky 1,30 m, vč. betonových základů` "_x000d_
 "206.0 = 206,000 [A] "_x000d_
 "`Celkem: `A = 206,000 [B] "_x000d_
 "Celkem "206 = 206,000 [F]</t>
  </si>
  <si>
    <t>Položka zahrnuje:
- demontáž a odstranění zařízení
- jeho odvoz na předepsané místo
Položka nezahrnuje:
- x</t>
  </si>
  <si>
    <t>"``viz projektová dokumentace, TZ a výkaz projektanta`` "_x000d_
 "`Dopravní značení` "_x000d_
 "`Nové svislé dopravní značení` "_x000d_
 "`dopravní značení` "_x000d_
 "`2xP6, 2xC3a, 2xA12a, 1xIS15a,1xC8a` "_x000d_
 "2+2+2+1+1 = 8,000 [A] "_x000d_
 "`Celkem: `A = 8,000 [B] "_x000d_
 "Celkem "8 = 8,000 [H]</t>
  </si>
  <si>
    <t>"``viz projektová dokumentace, TZ a výkaz projektanta`` "_x000d_
 "`Dopravní značení` "_x000d_
 "`Nové svislé dopravní značení` "_x000d_
 "`sloupek včetně založení` "_x000d_
 "5 = 5,000 [A] "_x000d_
 "`Celkem: `A = 5,000 [B] "_x000d_
 "Celkem "5 = 5,000 [G]</t>
  </si>
  <si>
    <t>"``viz projektová dokumentace, TZ a výkaz projektanta`` "_x000d_
 "`Nové vodorovné dopravní značení` "_x000d_
 "`jízdní pruh pro cyklisty č. V14 (symbol na stezce - kolo a jedna šipka rovně)` "_x000d_
 "2*2 = 4,000 [A] "_x000d_
 "`jízdní pruh pro cyklisty č. V14 (symbol na stezce - kolo bez šipky)` "_x000d_
 "6*1 = 6,000 [B] "_x000d_
 "`Celkem: `A+B = 10,000 [C] "_x000d_
 "Celkem "10 = 10,000 [H]</t>
  </si>
  <si>
    <t xml:space="preserve">"``viz projektová dokumentace, TZ a výkaz projektanta`` "_x000d_
 "`Obrubníky` "_x000d_
 "`Betonový chodníkový obrubník včetně betonového lože       BO 10/25` "_x000d_
 "50.0 = 50,000 [A] "_x000d_
 "`Celkem: `A = 50,000 [B] "_x000d_
 "Celkem "50 = 50,000 [F]</t>
  </si>
  <si>
    <t>917224</t>
  </si>
  <si>
    <t>SILNIČNÍ A CHODNÍKOVÉ OBRUBY Z BETONOVÝCH OBRUBNÍKŮ ŠÍŘ 150MM</t>
  </si>
  <si>
    <t xml:space="preserve">"``viz projektová dokumentace, TZ a výkaz projektanta`` "_x000d_
 "`Obrubníky` "_x000d_
 "`Betonový silniční obrubník včetně betonového lože              BO 15/25` "_x000d_
 "91.0 = 91,000 [A] "_x000d_
 "`Celkem: `A = 91,000 [B] "_x000d_
 "Celkem "91 = 91,000 [F]</t>
  </si>
  <si>
    <t>917426</t>
  </si>
  <si>
    <t>CHODNÍKOVÉ OBRUBY Z KAMENNÝCH OBRUBNÍKŮ ŠÍŘ 250MM</t>
  </si>
  <si>
    <t xml:space="preserve">"``viz projektová dokumentace, TZ a výkaz projektanta`` "_x000d_
 "`Obrubníky` "_x000d_
 "`Žulový obrubník včetně betonového lože                                 OP3 25/20` "_x000d_
 "230.0 = 230,000 [A] "_x000d_
 "`Celkem: `A = 230,000 [B] "_x000d_
 "Celkem "230 = 230,000 [F]</t>
  </si>
  <si>
    <t>"``viz projektová dokumentace, TZ a výkaz projektanta`` "_x000d_
 "`zařezání hrany v tl. 50 mm` "_x000d_
 "45.0 = 45,000 [A] "_x000d_
 "`Celkem: `A = 45,000 [B] "_x000d_
 "Celkem "45 = 45,000 [E]</t>
  </si>
  <si>
    <t>"``viz projektová dokumentace, TZ a výkaz projektanta`` "_x000d_
 "`zalití modifikovanou asfaltovou zálivkou` "_x000d_
 "30.0 = 30,000 [A] "_x000d_
 "`Celkem: `A = 30,000 [B] "_x000d_
 "Celkem "30 = 30,000 [E]</t>
  </si>
  <si>
    <t>93543</t>
  </si>
  <si>
    <t>ŽLABY Z DÍLCŮ Z POLYMERBETONU SVĚTLÉ ŠÍŘKY DO 200MM VČETNĚ MŘÍŽÍ</t>
  </si>
  <si>
    <t>"``viz projektová dokumentace, TZ a výkaz projektanta`` "_x000d_
 "`Odvodnění komunikace` "_x000d_
 "`Odvodňovací žlab s litinovou mříží pro zatížení D400, šířky 200 mm, délka 1000 mm` "_x000d_
 "14.0*1.0 = 14,000 [A] "_x000d_
 "`Odvodňovací žlab s litinovou mříží pro zatížení D400, šířky 200 mm, délka 500 mm` "_x000d_
 "1.0*0.5 = 0,500 [B] "_x000d_
 "`Celkem: `A+B = 14,500 [C] "_x000d_
 "Celkem "14,5 = 14,500 [H]</t>
  </si>
  <si>
    <t xml:space="preserve">"``viz projektová dokumentace, TZ a výkaz projektanta`` "_x000d_
 "``Zemní práce `` "_x000d_
 "`výkop - obecný` "_x000d_
 "`         PZN: z celkových výkopů uvažovat 20% bourání prostého betonu, 1% bourání ŽB, ruční výkop uvažovat v rozsahu 10%` "_x000d_
 "50*20.0/100 = 10,000 [A] "_x000d_
 "(283.5+3)*20.0/100 = 57,300 [B] "_x000d_
 "`Celkem: `A+B = 67,300 [C] "_x000d_
 "Celkem "67,3 = 67,300 [H]</t>
  </si>
  <si>
    <t xml:space="preserve">"``viz projektová dokumentace, TZ a výkaz projektanta`` "_x000d_
 "``Zemní práce `` "_x000d_
 "`výkop - obecný` "_x000d_
 "`         PZN: z celkových výkopů uvažovat 20% bourání prostého betonu, 1% bourání ŽB, ruční výkop uvažovat v rozsahu 10%` "_x000d_
 "50*1.0/100 = 0,500 [A] "_x000d_
 "(283.5+3)*1.0/100 = 2,865 [B] "_x000d_
 "`Celkem: `A+B = 3,365 [C] "_x000d_
 "Celkem "3,365 = 3,365 [H]</t>
  </si>
  <si>
    <t>R92723.150721</t>
  </si>
  <si>
    <t xml:space="preserve">"``vypracování a projednání dočasného dopravního zařízení`` "_x000d_
 "` `vypracování a projednání a aktualizace případných signálních plánů`` "_x000d_
 "` `samotné značení včetně světlené signalizace`` "_x000d_
 "` `včetně případných objížděk, atd...`` "_x000d_
 "`Vytvoření a projednání projektové dokumentace přechodného dopravního značení` "_x000d_
 "` `zahrnuje veškeré náklady spojené s objednatelem požadovanými pracemi a  zařízeními`` "_x000d_
 "` ``viz projektová dokumentace, TZ a výkaz projektanta`` "_x000d_
 "`Dopravní značení` "_x000d_
 "`Dočasné dopravní značení včetně případné světelné signalizace` "_x000d_
 "1 = 1,000 [A] "_x000d_
 "`Celkem: `A = 1,000 [B] "_x000d_
 "Celkem "1 = 1,000 [L]</t>
  </si>
  <si>
    <t>"`podkladní vrstvy` "_x000d_
 "`materiál z výkopů - zemina, šd s hlínou` "_x000d_
 "(50+283.5)*1.9 = 633,650 [A] "_x000d_
 "`odpočet materiálu pro výměnnou vrstvu` "_x000d_
 "-(87.5*1.9) = -166,250 [B] "_x000d_
 "`Mezisoučet: `A+B = 467,400 [C] "_x000d_
 "`Celkem: `A+B = 467,400 [D] "_x000d_
 "Celkem "467,4 = 467,400 [H]</t>
  </si>
  <si>
    <t>"`bourání` "_x000d_
 "(38.75-22.65)*2.2 = 35,420 [A] "_x000d_
 "2.3*2.2 = 5,060 [B] "_x000d_
 "`Celkem: `A+B = 40,480 [C] "_x000d_
 "Celkem "40,48 = 40,480 [E]</t>
  </si>
  <si>
    <t>"`odpad z bourání ve výkopech` "_x000d_
 "67.3*2.2 = 148,060 [A] "_x000d_
 "3.365*2.4 = 8,076 [B] "_x000d_
 "`betonové obrubníky` "_x000d_
 "113*0.205 = 23,165 [C] "_x000d_
 "`Celkem: `A+B+C = 179,301 [D] "_x000d_
 "Celkem "179,301 = 179,301 [G]</t>
  </si>
  <si>
    <t>"`podkladní vrstvy` "_x000d_
 "`materiál z výkopů - šd` "_x000d_
 "(3)*2.05 = 6,150 [A] "_x000d_
 "`Mezisoučet: `A = 6,150 [B] "_x000d_
 "`podkladní vrstvy` "_x000d_
 "235.2*2.05 = 482,160 [C] "_x000d_
 "`kostky - obruby žk` "_x000d_
 "21*0.115*2 = 4,830 [D] "_x000d_
 "`obruby kamenné` "_x000d_
 "240*0.205 = 49,200 [E] "_x000d_
 "`Celkem: `A+C+D+E = 542,340 [F] "_x000d_
 "Celkem "542,34 = 542,340 [L]</t>
  </si>
  <si>
    <t>R015575</t>
  </si>
  <si>
    <t>943</t>
  </si>
  <si>
    <t>NEOCEŇOVAT - POPLATKY ZA LIKVIDACI ODPADŮ NEBEZPEČNÝCH - 17 03 01* ASFALTOVÉ SMĚSI OBSAHUJÍCÍ DEHET VČ. DOPRAVY NA SKLÁDKU A MANIPULACE</t>
  </si>
  <si>
    <t>"`odpad s obsahem dehtu` "_x000d_
 "24.9*2.2 = 54,780 [A] "_x000d_
 "Celkem "54,78 = 54,780 [C]</t>
  </si>
  <si>
    <t>"`zábradlí` "_x000d_
 "206*0.03 = 6,180 [A] "_x000d_
 "`Celkem: `A = 6,180 [B] "_x000d_
 "Celkem "6,18 = 6,180 [D]</t>
  </si>
  <si>
    <t>SO 15-73-02.1</t>
  </si>
  <si>
    <t>SO 15-73-02</t>
  </si>
  <si>
    <t>OSTATNÍ POŽADAVKY - GEODETICKÉ PRÁCE A ZAMĚŘENÍ</t>
  </si>
  <si>
    <t>"1 = 1,000 [A] "_x000d_
 "Celkové množství = 1,000 "_x000d_
 "Celkem "1 = 1,000 [C]</t>
  </si>
  <si>
    <t>Položka zahrnuje:
veškeré náklady spojené s objednatelem požadovanými pracemi (práce prováděné před, v průběhu a po výstavbě)
Tyto práce lze oceňovat individuálními smluvními cenami podle druhu těchto prací. 
Na tyto smluvní ceny jednotlivých cenových položek měření a vytyčení má výrazný vliv přesnost měření a vytyčení a různé další podmínky.
Měří se v kusech konstrukce, nebo práce dle PD.
Měrná jednotka: kus</t>
  </si>
  <si>
    <t>"`Stávající objekt čerpací stanice DPO - demolice` "_x000d_
 "((8,00-2,00)*7,000-(5,545*3,347))*(1,20/2) = 14,065 [A] "_x000d_
 "Celkové množství = 14,065 "_x000d_
 "Celkem "14,065 = 14,065 [D]</t>
  </si>
  <si>
    <t>"`pol_17411` "_x000d_
 "26,910 = 26,910 [A] "_x000d_
 "Celkové množství = 26,910 "_x000d_
 "Celkem "26,91 = 26,910 [D]</t>
  </si>
  <si>
    <t>"`pol_12273` "_x000d_
 "14,065 = 14,065 [A] "_x000d_
 "Celkové množství = 14,065 "_x000d_
 "Celkem "14,065 = 14,065 [D]</t>
  </si>
  <si>
    <t>"`Stávající objekt čerpací stanice DPO - demolice` "_x000d_
 "`vhodnou vytěženou nenamrzavou zeminou` "_x000d_
 "`zásyp 0,50m pod nový základ mostu (202,100m)` "_x000d_
 "`od 202,100m na 200,900m` "_x000d_
 "((6,400+7,00)/2*(3,281+3,413)/2)*(4,00-2,800) = 26,910 [A] "_x000d_
 "Celkové množství = 26,910 "_x000d_
 "Celkem "26,91 = 26,910 [G]</t>
  </si>
  <si>
    <t>R11120</t>
  </si>
  <si>
    <t>ODSTRANĚNÍ KŘOVIN S ODSTRANĚNÍM KOŘENŮ</t>
  </si>
  <si>
    <t>"`Stávající objekt čerpací stanice DPO - demolice` "_x000d_
 "(8,00-2,00)*7,000-(5,545*3,347) = 23,441 [A] "_x000d_
 "Celkové množství = 23,441 "_x000d_
 "Celkem "23,441 = 23,441 [D]</t>
  </si>
  <si>
    <t>Položka zahrnuje:
- odstranění křovin a stromů do průměru 100 mmvč. odstranění kořenů
- dopravu dřevin bez ohledu na vzdálenost
- spálení na hromadách nebo štěpkování
Měří se v metrech čtverečných dle PD.
Měrná jednortka: m2</t>
  </si>
  <si>
    <t>R11572</t>
  </si>
  <si>
    <t xml:space="preserve">"`dle textových  a grafických příloh PD` "_x000d_
 "1 = 1,000 [A] "_x000d_
 "Celkové množství = 1,000 "_x000d_
 "Celkem "1 = 1,000 [D]</t>
  </si>
  <si>
    <t xml:space="preserve">Položka obsahuje: 
 - hydrogeologcký posudek navržení opatření pro snižování HPV 
 - odvod do recipientu nebo kanalizace
 - vrty nebo studny 
 - čerpání vody na povrchu zahrnuje i potrubí, pohotovost záložní čerpací soupravy a zřízení čerpací jímky  
 - napojení NN, včetně měření a poplatku za spotřebu 
 - poplatek za vypouštění 
 - způsob měření a kvality vody 
 - výustní objekty 
 - součástí položky je také následná demontáž a likvidace těchto zařízení 
 - projekt, projednání  
 - další pomocné konstrukce a práce
Měří se v kompletu konstrukce, nebo práce.
Měrná jednotka. kpl</t>
  </si>
  <si>
    <t>R386120</t>
  </si>
  <si>
    <t>KOMPL KONSTR JÍMEK Z DÍLCŮ ZE ŽELBET VČETNĚ DOPRAVY, VEŠKERÉ MANIPULACE A JEŘÁBOVÉ TECHNIKY; D+M KOMPLET</t>
  </si>
  <si>
    <t>"`dle grafických a textových příloh PD` "_x000d_
 "`Nadzemní část čerpací stanice` "_x000d_
 "(4,860*3,360-4,580*3,080)*3,590-1,050*2,90*0,14 = 7,555 [A] "_x000d_
 "(5,060*3,560)*(0,120+0,160)/2 = 2,522 [B] "_x000d_
 "Celkové množství = 10,077 "_x000d_
 "Celkem "10,077 = 10,077 [F]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</si>
  <si>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- kompletní osazení, montáž a dodávku prefabrikovaných dílců dle projektové dokumentace a dokumentace výrobce (prostupy, povrchová úprava, systémová zálivka mezi prefabrikáty, prospojování dílců dle výrobcem uvedené metody)
- vnitrostaveništní i mimostaveništní dopravu
- dílenskou dokumentaci
- veškerou manipulační techniku
V cenách jsou započteny náklady na kompletní osazení, montáž a dodávku vč. ztratného, dopravy a veškeré manipulace, jeřábové techniky.
Množství jednotek se určuje v metrech kubických konstrukce, nebo práce dle PD.
Měrná jednotka: m3</t>
  </si>
  <si>
    <t>Úpravy povrchů, podlahy, výplně otvorů</t>
  </si>
  <si>
    <t>61145</t>
  </si>
  <si>
    <t>ÚPRAVY POVRCHŮ VNITŘ STROPŮ OMÍTKOU CEMENTOVOU</t>
  </si>
  <si>
    <t>"`dle grafických a textových příloh PD` "_x000d_
 "`Nadzemní část čerpací stanice` "_x000d_
 "`0P01` 14,100 = 14,100 [A] "_x000d_
 "Celkové množství = 14,100 "_x000d_
 "Celkem "14,1 = 14,100 [E]</t>
  </si>
  <si>
    <t>61545</t>
  </si>
  <si>
    <t>ÚPRAVY POVRCHŮ VNITŘ KONSTR BETON OMÍTKOU CEMENTOVOU</t>
  </si>
  <si>
    <t>"`dle grafických a textových příloh PD` "_x000d_
 "`Nadzemní část čerpací stanice` "_x000d_
 "`0P01` (4,580+3,080)*2*3,190-0,90*2,90 = 46,261 [A] "_x000d_
 "Celkové množství = 46,261 "_x000d_
 "Celkem "46,261 = 46,261 [E]</t>
  </si>
  <si>
    <t>61548</t>
  </si>
  <si>
    <t>ÚPRAVY POVRCHŮ VNITŘ KONSTR BETON POTAŽENÍM PLETIVEM</t>
  </si>
  <si>
    <t>"`dle grafických a textových příloh PD` "_x000d_
 "`Nadzemní část čerpací stanice` "_x000d_
 "`pol_61545` 46,261 = 46,261 [A] "_x000d_
 "Celkové množství = 46,261 "_x000d_
 "Celkem "46,261 = 46,261 [E]</t>
  </si>
  <si>
    <t>625452</t>
  </si>
  <si>
    <t>ÚPRAVA POVRCHŮ VNĚJŠ KONSTR BETON OMÍT CEM S VLOŽ Z PLET</t>
  </si>
  <si>
    <t>"`dle grafických a textových příloh PD` "_x000d_
 "(4,860+3,360)*2*3,600-0,90*2,90 = 56,574 [A] "_x000d_
 "(5,060+3,560)*2*(0,125+0,165)/2 = 2,500 [B] "_x000d_
 "Celkové množství = 59,074 "_x000d_
 "Celkem "59,074 = 59,074 [E]</t>
  </si>
  <si>
    <t>63132A</t>
  </si>
  <si>
    <t>MAZANINA ZE ŽELEZOBETONU DO C20/25</t>
  </si>
  <si>
    <t>"`dle grafických a textových příloh PD` "_x000d_
 "`Nadzemní část čerpací stanice` "_x000d_
 "(3,080*4,580)*0,410 = 5,784 [A] "_x000d_
 "Celkové množství = 5,784 "_x000d_
 "Celkem "5,784 = 5,784 [E]</t>
  </si>
  <si>
    <t xml:space="preserve">Položka zahrnuje:
- dodání čerstvého betonu (betonové  směsi) požadované kvality
- uložení do požadovaného tvaru při jakékoliv hustotě výztuže, konzistenci čerstvého betonu a způsobu hutnění
-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požadovaných  konstr. (i ztracené) s úpravou  dle požadované  kvality povrchu betonu, včetně odbedňovacích a odskružovacích prostředků
- podpěrné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všech požadovaných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ztížení práce u kabelových a injektážních trubek a ostatních zařízení osazovaných do betonu
- konstrukce betonových kloubů, upevnění kotevních prvků a doplňkových konstrukcí
- nátěry zabraňující soudržnost betonu a bednění
- výplň, těsnění a tmelení spar a spojů
- opatření povrchů betonu izolací proti zemní vlhkosti v částech, kde přijdou do styku se zeminou nebo kamenivem
- případné zřízení spojovací vrstvy u základů
Položka nezahrnuje:
- x</t>
  </si>
  <si>
    <t>631365</t>
  </si>
  <si>
    <t>VÝZTUŽ MAZANIN Z OCELI 10505, B500B</t>
  </si>
  <si>
    <t>"`dle grafických a textových příloh PD` "_x000d_
 "`Nadzemní část čerpací stanice` "_x000d_
 "`stoličky pof. E10 předpoklad 15% - viz. pol_631366` "_x000d_
 "(0,432/100)*15 = 0,065 [A] "_x000d_
 "Celkové množství = 0,065 "_x000d_
 "Celkem "0,065 = 0,065 [F]</t>
  </si>
  <si>
    <t xml:space="preserve">Položka zahrnuje:
- dodání betonářské výztuže v požadované  kvalitě
- stříhání, řezání, ohýbání a spojování do všech požadovaných tvarů (vč. armakošů)
-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železobetonových kloubů,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 (pokud je předepsáno v dokumentaci pro  zadání stavby)
- separaci výztuže (pokud je předepsáno v dokumentaci pro  zadání stavby)
- osazení měřících zařízení a úpravy pro ně (pokud je předepsáno v dokumentaci pro  zadání stavby)
- osazení měřících skříní nebo míst pro měření bludných proudů (pokud je předepsáno v dokumentaci pro  zadání stavby)
Položka nezahrnuje:
- x</t>
  </si>
  <si>
    <t>631366</t>
  </si>
  <si>
    <t>VÝZTUŽ MAZANIN Z KARI SÍTÍ</t>
  </si>
  <si>
    <t>"`dle grafických a textových příloh PD` "_x000d_
 "`Nadzemní část čerpací stanice` "_x000d_
 "`3x vrstva KARI sítí 100x100x8 = 8,00kg/m2` "_x000d_
 "`1kus KARIsítě 3x2m = 48,00kg/kus` "_x000d_
 "((3*48,000)*3)*0,001 = 0,432 [A] "_x000d_
 "Celkové množství = 0,432 "_x000d_
 "Celkem "0,432 = 0,432 [G]</t>
  </si>
  <si>
    <t>R642231</t>
  </si>
  <si>
    <t>"HL/1" DVEŘE KOMPLETNÍ S OCEL ZÁRUBNÍ KOVOVÉ JEDNOKŘÍDLÉ OTOČNÉ ZATEPLENÉ BEZPEČNOSTNÍ VČ. POVRCHOVÉ ÚPRAVY 900X3000MM; D+M KOMPLET</t>
  </si>
  <si>
    <t>"`dle grafických a textových příloh PD` "_x000d_
 "`Nadzemní část čerpací stanice` "_x000d_
 "Poznámka: `Všechny rozměry prvků jsou pouze orientační. Rozměry nutno ověřit na stavbě a provéstdílenskou dokumentaci.` "_x000d_
 "`dveře objednat po dodání prefabrikátu a zaměření otvoru na stavbě` "_x000d_
 "HL/1 `otevíravé 1kř ocelové dveře plné 900x3000mm se zárubní (rámem)` "_x000d_
 "`bez prahu, zateplené Umax=1,70W (m2K)` "_x000d_
 "`kování RC3 dle ČSN 1627, knoflík - klika vevnitř , mechanický samozavírač` "_x000d_
 "`zámek samozamykací bezpečnostní tř. RC3, cylindrická vložka` "_x000d_
 "`povrchová úprava a odstín dveří a zárubní dle PD` "_x000d_
 "1 = 1,000 [A] "_x000d_
 "Celkové množství = 1,000 "_x000d_
 "Celkem "1 = 1,000 [L]</t>
  </si>
  <si>
    <t>Položka zahrnuje:
- dodávka dveří dle specifikace objednatele
- montáž a osazení nových dveří do připravených otvorů (tj. zakotvení do ostění a zapěnění spáry PUR pěnou)
- seřízení výrobků k jejich plné funkčnosti
- případné zapravení venkovního i vnitřního ostění
- zajištění prováděných prací tak, aby nebyly znečištěny a poškozeny vnitřní prostory 
- případná výmalba vnitřních ostění dveří
- rámy, rošty, lišty, kování, podpěrné, závěsné, upevňovací prvky, spojovací a těsnící materiál, pomocný materiál
- kompletní povrchovou úpravu
- pokud se jedná o finální stavební práci, zahrnuje i zajištění úklidu vnitřních i vnějších prostor
- vnitrostaveništní i mimostaveništní dopravu
- dílenskou dokumentaci
- veškerou manipulační techniku
V cenách jsou započteny náklady na kompletní osazení, montáž a dodávku vč. ztratného, dopravy a veškeré manipulace.
Množství jednotek se určuje v kusech konstrukce, nebo práce dle PD.
Měrná jednotka: kus</t>
  </si>
  <si>
    <t>711111</t>
  </si>
  <si>
    <t>IZOLACE BĚŽNÝCH KONSTRUKCÍ PROTI ZEMNÍ VLHKOSTI ASFALTOVÝMI NÁTĚRY</t>
  </si>
  <si>
    <t>"`dle grafických a textových příloh PD` "_x000d_
 "`Nadzemní část čerpací stanice` "_x000d_
 "`Penetrační asfaltový nátěr (0,4l/m2) - podlaha` "_x000d_
 "(3,360*4,860)*2 = 32,659 [A] "_x000d_
 "`Penetrační asfaltový nátěr (0,4l/m2) - zastřešení; S1` "_x000d_
 "(3,560*5,060)*2 = 36,027 [B] "_x000d_
 "Celkové množství = 68,686 "_x000d_
 "Celkem "68,686 = 68,686 [H]</t>
  </si>
  <si>
    <t>71212</t>
  </si>
  <si>
    <t>POVLAKOVÉ KRYTINY STŘECH PLOCHÝCH DVOUVRST ASF IZOL PÁSY</t>
  </si>
  <si>
    <t>"`dle grafických a textových příloh PD` "_x000d_
 "`Krytina vrchní asfalt. pás hydroizolační s polyesterovou nosno vložkou tl. 5,2mm` "_x000d_
 "`Krytina podkl. asfalt. pás s nosnou vložkou ze skleněné tkaniny tl. 4mm` "_x000d_
 "`S1` (3,560*5,060)*2 = 36,027 [A] "_x000d_
 "Celkové množství = 36,027 "_x000d_
 "Celkem "36,027 = 36,027 [F]</t>
  </si>
  <si>
    <t xml:space="preserve">Položka zahrnuje:
- dodání předepsaného materiálu
- očištění a ošetření podkladu, zadávací dokumentace může zahrnout i případné vyspravení
- zřízení povlakové krytiny jako kompletního povlaku, případně komplet. soustavy nebo systému podle příslušného  technolog. předpisu
- zřízení povlakové krytiny po etapách, včetně pracovních spár a spojů
- úprava u okrajů, rohů, hran, dilatačních i pracovních spojů, odvodnění, otvorů, a pod.
- zajištění odvodnění povrchu
- úprava, očištění a ošetření prostoru kolem krytiny
Položka nezahrnuje:
- x</t>
  </si>
  <si>
    <t>748137</t>
  </si>
  <si>
    <t>HASICÍ PŘÍSTROJ S CO 2- 6 KG</t>
  </si>
  <si>
    <t>1. Položka obsahuje:
 – veškeré příslušenství pro montáž
2. Položka neobsahuje:
 X
3. Způsob měření:
Udává se počet kusů kompletní konstrukce nebo práce.</t>
  </si>
  <si>
    <t>773211</t>
  </si>
  <si>
    <t>PODLAHY LITÉ EPOXIDOVÉ</t>
  </si>
  <si>
    <t>"`dle grafických a textových příloh PD` "_x000d_
 "`Nadzemní část čerpací stanice` "_x000d_
 "3,080*4,580 = 14,106 [A] "_x000d_
 "Celkové množství = 14,106 "_x000d_
 "Celkem "14,106 = 14,106 [E]</t>
  </si>
  <si>
    <t>Položka zahrnuje:
- kompletní podlahy
- úprava podkladu, spojovací, spárové malty nebo tmely, dilatace, úpravy rohů, koutů, kolem otvorů, okrajů apod.
Položka nezahrnuje:
- x</t>
  </si>
  <si>
    <t>7838H</t>
  </si>
  <si>
    <t>NÁTĚRY BETON KONSTR ANTIGRAFITI</t>
  </si>
  <si>
    <t>"`dle grafických a textových příloh PD` "_x000d_
 "`Nadzemní část čerpací stanice` "_x000d_
 "(4,860+3,360)*2*3,600 = 59,184 [A] "_x000d_
 "(5,060+3,560)*2*(0,125+0,165)/2 = 2,500 [B] "_x000d_
 "Celkové množství = 61,684 "_x000d_
 "Celkem "61,684 = 61,684 [F]</t>
  </si>
  <si>
    <t>R702429</t>
  </si>
  <si>
    <t>CHRÁNIČKA Z TRUB PLASTOVÝCH PRO PŘÍVODNÍ KABEL PŘES STŘEŠNÍ A STROPNÍ KONSTRUKCI VČETNĚ ZAPRAVENÍ; D+M KOMPLET</t>
  </si>
  <si>
    <t>"`dle grafických a textových příloh PD` "_x000d_
 "`Nadzemní část čerpací stanice` "_x000d_
 "`pro přívodní kabel na zapojení - přívod ze střechy` "_x000d_
 "1 = 1,000 [A] "_x000d_
 "Celkové množství = 1,000 "_x000d_
 "Celkem "1 = 1,000 [F]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</si>
  <si>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izolací
- úprava, očištění a ošetření prostoru kolem potrubí
- včetně předepsaného utěsnění konců chrániček
– úpravu otvoru a asfaltové izolace, osazení chráničky, začištění a utěsnění otvoru
 – pomocné mechanismy
– zatěsnění chráničky po montáži vedení
- položky platí pro práce prováděné v prostoru zapaženém i nezapaženém a i v kolektorech, chráničkách
Měří se v kusech kompletní konstrukce, nebo práce.
Měrná jednotka kus</t>
  </si>
  <si>
    <t>R764233</t>
  </si>
  <si>
    <t>"K/3" OKAPNICE OPLECHOVÁNÍ A LEMOVÁNÍ KONSTRUKCÍ Z HLÍNK PLECHU S POVRCHOVOU ÚPRAVOU VČ. DOPLŇKŮ A PŘÍSLUŠENSTVÍ; D+M KOMPLET</t>
  </si>
  <si>
    <t>"`dle grafických a textových příloh PD` "_x000d_
 "`Nadzemní část čerpací stanice` "_x000d_
 "Poznámka: `Všechny rozměry prvků jsou pouze orientační. Rozměry nutno ověřit na stavbě a provéstdílenskou dokumentaci.` "_x000d_
 "Doplňky a příslušenství: `okapnice plus kotvení difuzní fólie, AL plech tl. 0,63mm s poplastovanou úpravou` "_x000d_
 "`podkladní plech` "_x000d_
 "`barva šedočerná; garance povrchové úpravy 50let` "_x000d_
 "`Výpis klempříských výrobků - oplechování u okapu` "_x000d_
 "K/3 5,100*0,150 = 0,765 [A] "_x000d_
 "Celkové množství = 0,765 "_x000d_
 "Celkem "0,765 = 0,765 [J]</t>
  </si>
  <si>
    <t>Položka zahrnuje:
- zejména kompletní konstrukci včetně úprav plechů (i povrchové úpravy a pod.)
- spojovací a ochranné prostředky, podkladovou lepenku, upevňovací prvky, lemování, spárování, úpravy u okapů, prostupů, výčnělků, rohů, spojů, dilatací a pod. 
- není-li zahrnut v samostatných položkách (SD 78), i nátěr konstrukcí, včetně úprav povrchu před nátěrem
- veškerý materiál, výrobky a polotovary
- mimostaveništní a vnitrostaveništní dopravy (rovněž přesuny), včetně naložení a složení,případně s uložením
Množství jednotek se určuje v metrech čteverčných konstrukce, nebo práce dle PD.
Měrná jednotka: m2</t>
  </si>
  <si>
    <t>R764235</t>
  </si>
  <si>
    <t>OPLECHOVÁNÍ A LEMOVÁNÍ KONSTRUKCÍ Z HLÍNK PLECHU S POVRCHOVOU ÚPRAVOU VČ. DOPLŇKŮ A PŘÍSLUŠENSTVÍ; D+M KOMPLET</t>
  </si>
  <si>
    <t>"`dle grafických a textových příloh PD` "_x000d_
 "`Nadzemní část čerpací stanice` "_x000d_
 "Poznámka: `Všechny rozměry prvků jsou pouze orientační. Rozměry nutno ověřit na stavbě a provéstdílenskou dokumentaci.` "_x000d_
 "Doplňky a příslušenství: `lemování plus kotvení difuzní fólie, AL plech tl. 0,63mm s poplastovanou úpravou` "_x000d_
 "`podkladní plech` "_x000d_
 "`barva šedočerná; garance povrchové úpravy 50let` "_x000d_
 "`lemování okrajů střechy (závětrná lišta)` "_x000d_
 "13,00*0,330 = 4,290 [A] "_x000d_
 "Celkové množství = 4,290 "_x000d_
 "Celkem "4,29 = 4,290 [J]</t>
  </si>
  <si>
    <t>R764411</t>
  </si>
  <si>
    <t>"K/1" ŽLABY PODOKAPNÍ PŮLKRUHOVÝ Z PVC PR. 125MM S POVRCHOVOU ÚPRAVOU VČ. DOPLŇKŮ A PŘÍSLUŠENSTVÍ; D+M KOMPLET</t>
  </si>
  <si>
    <t>"`dle grafických a textových příloh PD` "_x000d_
 "`Nadzemní část čerpací stanice` "_x000d_
 "Poznámka: `Všechny rozměry prvků jsou pouze orientační. Rozměry nutno ověřit na stavbě a provéstdílenskou dokumentaci.` "_x000d_
 "Doplňky a příslušenství: `čela, rohy, dilatace, háky apod.` "_x000d_
 "`barva hnědá; garance povrchové úpravy 50let` "_x000d_
 "`Výpis klempříských výrobků - žlab` "_x000d_
 "K/1 5,100 = 5,100 [A] "_x000d_
 "Celkové množství = 5,100 "_x000d_
 "Celkem "5,1 = 5,100 [I]</t>
  </si>
  <si>
    <t>Položka zahrnuje:
- zejména kompletní konstrukci včetně úprav plechů (i povrchové úpravy a pod.)
- spojovací a ochranné prostředky, podkladovou lepenku, upevňovací prvky, lemování, spárování, úpravy u okapů, prostupů, výčnělků, rohů, spojů, dilatací a pod. 
- není-li zahrnut v samostatných položkách (SD 78), i nátěr konstrukcí, včetně úprav povrchu před nátěrem
- veškerý materiál, výrobky a polotovary
- mimostaveništní a vnitrostaveništní dopravy (rovněž přesuny), včetně naložení a složení,případně s uložením.
- háky, zděře, čela, manžety, odbočky, kolena, rohy, hrdla, odskoky, výpusti, přechodové kusy a pod
Množství jednotek se určuje v metrech běžných konstrukce, nebo práce dle PD.
Měrná jednotka: m</t>
  </si>
  <si>
    <t>R764512</t>
  </si>
  <si>
    <t>"K/2" ODPAD TROUBY KRUH Z PVC DN PR. 125MM S POVRCHOVOU ÚPRAVOU VČ. DOPLŇKŮ A PŘÍSLUŠENSTVÍ; D+M KOMPLET</t>
  </si>
  <si>
    <t>"`dle grafických a textových příloh PD` "_x000d_
 "`Nadzemní část čerpací stanice` "_x000d_
 "Poznámka: `Všechny rozměry prvků jsou pouze orientační. Rozměry nutno ověřit na stavbě a provéstdílenskou dokumentaci.` "_x000d_
 "Doplňky a příslušenství: `objímky, kolena, odskoky dilatace, háky apod.` "_x000d_
 "`barva hnědá; garance povrchové úpravy 50let` "_x000d_
 "`Výpis klempříských výrobků - odpadní trouby` "_x000d_
 "K/2 3,500*1 = 3,500 [A] "_x000d_
 "Celkové množství = 3,500 "_x000d_
 "Celkem "3,5 = 3,500 [I]</t>
  </si>
  <si>
    <t>R767811</t>
  </si>
  <si>
    <t xml:space="preserve">"Z/1" PLECHOVÁ PROTIDEŠŤOVÁ VĚTRACÍ MŘÍŽKA DEMONTOVATELNÁ PR. 200MM S PROSTUPEM PŘES KONSTRUKCI VČ. RÁMŮ, DOPLŇKŮ, PŘÍSLUŠENSTVÍ A POVRCHOVÉ ÚPRAVY; D+M  KOMPLET</t>
  </si>
  <si>
    <t>"`dle grafických a textových příloh PD` "_x000d_
 "`Nadzemní část čerpací stanice` "_x000d_
 "Poznámka: `Všechny rozměry prvků jsou pouze orientační. Rozměry nutno ověřit na stavbě a provéstdílenskou dokumentaci.` "_x000d_
 "Doplňky a příslušenství: `větrací mřížka pr. 200mm, rám pro otvor větrací mřížky ` "_x000d_
 "`mřížky vyrobeny z plechu tl. 8mm, povrchová úprava žárově zinkováno` "_x000d_
 "`prostup - trouba D200mm, dl. 200mm` "_x000d_
 "`osazení do prefa konstrukce` "_x000d_
 "`Výpis zámečnických výrobků - větrací mřížky` "_x000d_
 "Z/1 2 = 2,000 [A] "_x000d_
 "Celkové množství = 2,000 "_x000d_
 "Celkem "2 = 2,000 [K]</t>
  </si>
  <si>
    <t>Položka zahrnuje:
- montáž, osazení a dodávka kompletních protidešťových větracích mřížek do připravených otvorů (tj. zakotvení do ostění a zapěnění spáry PUR pěnou) specifikace objednatele a PD.
- seřízení výrobků k jejich plné funkčnosti
- zřízení plně funkční instalace, kompletní soustavy, podle příslušného technologického předpisu
- případné zapravení venkovního i vnitřního ostění
- zajištění prováděných prací tak, aby nebyly znečištěny a poškozeny vnitřní prostory 
- případná výmalba vnitřních ostění dveří
- rámy, rošty, lišty, kování, podpěrné, závěsné, upevňovací prvky, spojovací a těsnící materiál, pomocný materiál
- kompletní povrchovou úpravu
- pokud se jedná o finální stavební práci, zahrnuje i zajištění úklidu vnitřních i vnějších prostor
- úprava a příprava prostupů, okolí podpěr, zaústění a napojení a upevnění protidešťových větracích mřížek
- úprava, očištění a ošetření prostoru kolem otvoru
- vnitrostaveništní i mimostaveništní dopravu
- dílenskou dokumentaci
- veškerou manipulační techniku, veškeré pomocné konstrukce (lešení a pod.)
V cenách jsou započteny náklady na kompletní osazení, montáž a dodávku vč. ztratného, dopravy a veškeré manipulace.
Množství jednotek se určuje v kusech konstrukce, nebo práce dle PD.
Měrná jednotka: kus</t>
  </si>
  <si>
    <t>"`Stávající objekt čerpací stanice DPO - základy` "_x000d_
 "`spodní část objektu - deska` "_x000d_
 "(6,700*3,350)*0,200 = 4,489 [A] "_x000d_
 "`záklády - předpoklad ubourat na výšku 3,30m` "_x000d_
 "(6,40+3,281+7,00+3,413+2,400)*0,60*3,300 = 44,538 [B] "_x000d_
 "Celkové množství = 49,027 "_x000d_
 "Celkem "49,027 = 49,027 [G]</t>
  </si>
  <si>
    <t>98133A</t>
  </si>
  <si>
    <t>DEMOLICE BUDOV CIHELNÝCH S PODÍLEM KONSTRUKCÍ DO 30% - BEZ DOPRAVY</t>
  </si>
  <si>
    <t>M3OP</t>
  </si>
  <si>
    <t>"`Stávající objekt čerpací stanice DPO - demolice` "_x000d_
 "`Obestavěný prostot vrchní části objektu - Ov` (4,545*3,350)*2,90 = 44,155 [A] "_x000d_
 "`Obestavěný prostor zastřešení - Ot` (4,750*3,450)*0,300 = 4,916 [B] "_x000d_
 "Celkové množství = 49,071 "_x000d_
 "Celkem "49,071 = 49,071 [E]</t>
  </si>
  <si>
    <t xml:space="preserve">Položka zahrnuje:
- veškerou manipulaci s vybouranou sutí a hmotami, kromě vodorovné dopravy,  včetně uložení na skládku
- veškeré další práce plynoucí z technologického předpisu a z platných předpisů 
- rozpojení zdiva na suť schopnou odvozu na skládku
- kropení a vytváření vodní clony
- bezpečnostní opatření, vyplývající z předpisů o bezpečnosti práce
- podpěrné konstrukce jakékoli výšky
- úpravu pláně po demolici s návazností na přilehlý terén
- odpojení od sousedních nedemolovaných objektů
- jakékoli lešení a práce bez pevné pracovní podlahy
- naložení, dopravu a složení suti
- ochranná ohrazení a sítě
- ochranná zařízení proti poškození okolních objektů
- eventuelní nutnou asistenci požárních či bezpečnostních sborů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</si>
  <si>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R955002</t>
  </si>
  <si>
    <t>NÁKLADY NA PROVEDENÍ ZKOUŠEK, REVIZÍ A MĚŘENÍ</t>
  </si>
  <si>
    <t>Náklady na provedení zkoušek, revizí a měření, které jsou vyžadovány v technických normách a dalších předpisech ve vztahu k prováděným pracím, dodávkám a službám.</t>
  </si>
  <si>
    <t>Položka obsahuje:
Zkoušky, revize a měření, které jsou vyžadovány v technických normách a dalších předpisech ve vztahu k prováděným pracím, dodávkám a službám dle popisu a PD.
Veškeré náklady spojené s objednatelem požadovanými pracemi.
Množství jednotek se určuje v kompletu 
Měrná jednotka: kpl</t>
  </si>
  <si>
    <t>R95732</t>
  </si>
  <si>
    <t>STÁVAJÍCÍ ČERPACÍ STANICE DPO - ČERPÁNÍ, OČIŠTĚNÍ, DEZINFEKKCE, VČ. LIKVIDACE OBSAHU, POPLATKU ZA SKLÁDKU, DOPRAVY A VEŠKERÉ MANIPULACE</t>
  </si>
  <si>
    <t>"`Stávající objekt čerpací stanice DPO - demolice` "_x000d_
 "1 = 1,000 [A] "_x000d_
 "Celkové množství = 1,000 "_x000d_
 "Celkem "1 = 1,000 [D]</t>
  </si>
  <si>
    <t xml:space="preserve">Položka zahrnuje:
- kompletní provedení dle popisu položky a dle PD
- vodorovnou a svislou dopravu, přemístění, přeložení, manipulace s materiálem a uložení na skládku
-  poplatek za skládku, který je zahrnut do jednotkové ceny položky 
- veškeré potřebné mechanizmy, včetně obsluhy, náklady na mzdy a přibližné (průměrné) náklady na pořízení potřebných materiálů včetně všech ostatních vedlejších nákladů 
- veškeré pomocné konstrukce (lešení a pod.)
- veškerou manipulaci s vybouranou sutí a hmotami, včetně vodorovné dopravy a uložení na skládku
- veškeré další práce plynoucí z technologického předpisu a z platných předpisů
Měří se v kompletu kompletní konstrukce, nebo práce.
Měrná jednotka: kpl</t>
  </si>
  <si>
    <t>R96998</t>
  </si>
  <si>
    <t>DEMONTÁŽ ELEKTROINSTALCE STÁVAJÍCÍ ČERPACÍ STANICE KOMPLET</t>
  </si>
  <si>
    <t>"`Stávající objekt čerpací stanice DPO` "_x000d_
 "1 = 1,000 [A] "_x000d_
 "Celkové množství = 1,000 "_x000d_
 "Celkem "1 = 1,000 [D]</t>
  </si>
  <si>
    <t>Položka zahrnuje:
veškeré náklady spojené s rozebráním a demontáží vnitřního vybavení a technologie stávající čerpací stanice, se všemi pomocnými doplňujícími úpravami 
pro jeho likvidaci a s přepravou a dovozem potřebných mechanizmů k uvedené činnosti, bez ohledu na použitou technologii
veškeré pomocné konstrukce (lešení a pod.)
veškerou manipulaci s vybouranou sutí a hmotami, kromě vodorovné dopravy, včetně uložení na skládku
veškeré další práce plynoucí z technologického předpisu a z platných předpisů
Položka nezahrnuje:
- vodorovnou dopravu
- poplatek za skládku, který se vykazuje v položce 0141** (s výjimkou malého množství bouraného materiálu, kde je možné poplatek zahrnout do jednotkové ceny bourání – tento fakt musí být uveden v doplňujícím textu k položce)
Měří se v kompletu konstrukce, nebo práce dle PD.
Měrná jednotka: kpl</t>
  </si>
  <si>
    <t>R96999</t>
  </si>
  <si>
    <t>DEMONTÁŽ VNITŘNÍHO VYBAVENÍ A TECHNOLOGIE STÁVAJÍCÍ ČERPACÍ STANICE KOMPLET</t>
  </si>
  <si>
    <t>R99101</t>
  </si>
  <si>
    <t>ODPOJENÍ PŘÍPOJEK A PRÁCE V OCHRANNÝCH PÁSMECH DOTČENÝCH SÍTÍ</t>
  </si>
  <si>
    <t>Položka zahrnuje:
Veškeré náklady spojené s objednatelem požadovanými pracemi.
Všechny náklady na demontáže a odpojení stávajícíh přípojek a práce v ochranných pásmech dotčených sítí se všemi pomocnými doplňujícími úpravami pro jeho likvidaci.
Naložení vybouraného materiálu na dopravní prostředek.
Vodorovnou a svislou dopravu, přemístění, přeložení, manipulace s materiálem a uložení na skládku
Poplatek za skládku, který je zahrnut do ceny položky 
Veškeré potřebné mechanizmy, včetně obsluhy, náklady na mzdy a přibližné (průměrné) náklady na pořízení potřebných materiálů včetně všech ostatních vedlejších nákladů 
Veškeré pomocné konstrukce (lešení a pod.)
Veškerou manipulaci s vybouranou sutí a hmotami, včetně vodorovné dopravy a uložení na skládku
Veškeré další práce plynoucí z technologického předpisu a z platných předpisů
Měří se v kompletu konstrukce, nebo práce dle PD.
Měrná jednotka: kpl</t>
  </si>
  <si>
    <t>R015120</t>
  </si>
  <si>
    <t>904</t>
  </si>
  <si>
    <t>NEOCEŇOVAT - POPLATKY ZA LIKVIDACI ODPADŮ NEKONTAMINOVANÝCH - 17 01 02 STAVEBNÍ A DEMOLIČNÍ SUŤ (CIHLY) VČ. DOPRAVY NA SKLÁDKU A MANIPULACE</t>
  </si>
  <si>
    <t>"`pol_981134` "_x000d_
 "`Obestavěný prostot vrchní části objektu - Ov` 44,155*0,550 = 24,285 [A] "_x000d_
 "Celkové množství = 24,285 "_x000d_
 "Celkem "24,285 = 24,285 [D]</t>
  </si>
  <si>
    <t>"`pol_96616A` "_x000d_
 "`Základy` 49,027*2,400 = 117,665 [A] "_x000d_
 "`pol_981133A` "_x000d_
 "`Obestavěný prostor zastřešení - Ot` 4,916*2,400 = 11,798 [B] "_x000d_
 "Celkové množství = 129,463 "_x000d_
 "Celkem "129,463 = 129,463 [F]</t>
  </si>
  <si>
    <t>R015160</t>
  </si>
  <si>
    <t>908</t>
  </si>
  <si>
    <t>NEOCEŇOVAT - POPLATKY ZA LIKVIDACI ODPADŮ NEKONTAMINOVANÝCH - 02 01 03 SMÝCENÉ STROMY A KEŘE VČ. DOPRAVY NA SKLÁDKU A MANIPULACE</t>
  </si>
  <si>
    <t>"`pol_11120` "_x000d_
 "(23,441/100)*0,70 = 0,164 [A] "_x000d_
 "Celkové množství = 0,164 "_x000d_
 "Celkem "0,164 = 0,164 [D]</t>
  </si>
  <si>
    <t>R015180</t>
  </si>
  <si>
    <t>910</t>
  </si>
  <si>
    <t>NEOCEŇOVAT - POPLATKY ZA LIKVIDACI ODPADŮ NEKONTAMINOVANÝCH - 17 02 02 SKLO Z INTERIÉRŮ REKONSTRUOVANÝCH OBJEKTŮ VČ. DOPRAVY NA SKLÁDKU A MANIPULACE</t>
  </si>
  <si>
    <t>"`Sklobetonové okno` "_x000d_
 "(0,70*0,90)*1*0,100 = 0,063 [B] "_x000d_
 "Celkové množství = 0,063 "_x000d_
 "Celkem "0,063 = 0,063 [D]</t>
  </si>
  <si>
    <t>R015310</t>
  </si>
  <si>
    <t>923</t>
  </si>
  <si>
    <t>NEOCEŇOVAT - POPLATKY ZA LIKVIDACI ODPADŮ NEKONTAMINOVANÝCH - 16 02 14 ELEKTROŠROT (VYŘAZENÁ EL. ZAŘÍZENÍ A - PŘÍSTR. - AL, CU A VZ. KOVY) VČ. DOPRAVY NA SKLÁDKU A MANIPULAC</t>
  </si>
  <si>
    <t>"`pol_R96998` "_x000d_
 "1*0,500 = 0,500 [A] "_x000d_
 "Celkové množství = 0,500 "_x000d_
 "Celkem "0,5 = 0,500 [D]</t>
  </si>
  <si>
    <t>"`Stávající objekt čerpací stanice DPO - zastřešení` "_x000d_
 "(4,750*3,450)*0,01650 = 0,270 [A] "_x000d_
 "Celkové množství = 0,270 "_x000d_
 "Celkem "0,27 = 0,270 [D]</t>
  </si>
  <si>
    <t>"`dle grafických a textových příloh PD` "_x000d_
 "`Stávající objekt čerpací stanice DPO - demolice` "_x000d_
 "`Dveře vstuní vč. zárubně` "_x000d_
 "(0,80*1,970)*1*0,130 = 0,205 [A] "_x000d_
 "`Oplechování - parapet` "_x000d_
 "0,70*1*0,002 = 0,001 [B] "_x000d_
 "`Oplechování střecha` "_x000d_
 "((3,40+4,89+3,513)*2)*0,002 = 0,047 [C] "_x000d_
 "`Poklopy` "_x000d_
 "2*0,120 = 0,240 [D] "_x000d_
 "`Vnitřní vybavení a technologie` "_x000d_
 "1*0,480 = 0,480 [E] "_x000d_
 "Celkové množství = 0,973 "_x000d_
 "Celkem "0,973 = 0,973 [N]</t>
  </si>
  <si>
    <t>SO 15-73-02.2</t>
  </si>
  <si>
    <t>029</t>
  </si>
  <si>
    <t>Zaměření, revize a kontroly</t>
  </si>
  <si>
    <t>02911</t>
  </si>
  <si>
    <t>HM</t>
  </si>
  <si>
    <t>131831</t>
  </si>
  <si>
    <t>HLOUBENÍ JAM ZAPAŽ I NEPAŽ TŘ. II, ODVOZ DO 1KM</t>
  </si>
  <si>
    <t>"`viz. SO 158699, příloha 2.001` "_x000d_
 "2*8 = 16,000 [B] "_x000d_
 "Celkové množství = 16,000 "_x000d_
 "Celkem "16 = 16,000 [D]</t>
  </si>
  <si>
    <t>"`viz. SO 158699, příloha 2.001` "_x000d_
 "25*0,8*0,35 = 7,000 [B] "_x000d_
 "Celkové množství = 7,000 "_x000d_
 "Celkem "7 = 7,000 [D]</t>
  </si>
  <si>
    <t>"1*15 = 15,000 [A] "_x000d_
 "Celkové množství = 15,000 "_x000d_
 "Celkem "15 = 15,000 [C]</t>
  </si>
  <si>
    <t>"`výkopy` "_x000d_
 "(16+7)*0,75 = 17,250 [B] "_x000d_
 "Celkové množství = 17,250 "_x000d_
 "Celkem "17,25 = 17,250 [D]</t>
  </si>
  <si>
    <t>702</t>
  </si>
  <si>
    <t>Uložení kabelů - elektro</t>
  </si>
  <si>
    <t>"`dle grafických a textových příloh PD` "_x000d_
 "41,00 = 41,000 [B] "_x000d_
 "23,00 = 23,000 [C] "_x000d_
 "Celkové množství = 64,000 "_x000d_
 "Celkem "64 = 64,000 [E]</t>
  </si>
  <si>
    <t>"`dle grafických a textových příloh PD` "_x000d_
 "15,00 = 15,000 [B] "_x000d_
 "Celkové množství = 15,000 "_x000d_
 "Celkem "15 = 15,000 [D]</t>
  </si>
  <si>
    <t>702312</t>
  </si>
  <si>
    <t>ZAKRYTÍ KABELŮ VÝSTRAŽNOU FÓLIÍ ŠÍŘKY PŘES 20 DO 40 CM</t>
  </si>
  <si>
    <t>702610</t>
  </si>
  <si>
    <t>ODKRYTÍ A ZAKRYTÍ KABELOVÉHO ŽLABU</t>
  </si>
  <si>
    <t>1. Položka obsahuje:
 – pomocné mechanismy
2. Položka neobsahuje:
 – obnovu a výměnu poškozených poklopů
3. Způsob měření:
Měří se metr délkový.</t>
  </si>
  <si>
    <t>702903</t>
  </si>
  <si>
    <t>ZASYPÁNÍ KABELOVÉHO ŽLABU VRSTVOU Z PŘESÁTÉHO PÍSKU ČI VÝKOPKU SVĚTLÉ ŠÍŘKY PŘES 250 MM</t>
  </si>
  <si>
    <t>1. Položka obsahuje:
 – veškeré zemní práce včetně dodání zásypového materiálu
2. Položka neobsahuje:
 X
3. Způsob měření:
Měří se metr délkový.</t>
  </si>
  <si>
    <t>R702903</t>
  </si>
  <si>
    <t>ZŘÍZENÍ PÍSKOVÉHO LOŽE VRSTVOU Z PŘESÁTÉHO PÍSKU SVĚTLÉ ŠÍŘKY PŘES 250 MM</t>
  </si>
  <si>
    <t>709</t>
  </si>
  <si>
    <t>Zajištění kabelu a ucpávky - elektro</t>
  </si>
  <si>
    <t>703761</t>
  </si>
  <si>
    <t>KABELOVÁ UCPÁVKA VODĚ ODOLNÁ PRO VNITŘNÍ PRŮMĚR OTVORU DO 60 MM</t>
  </si>
  <si>
    <t>"`dle grafických a textových příloh PD` "_x000d_
 "2 = 2,000 [B] "_x000d_
 "Celkové množství = 2,000 "_x000d_
 "Celkem "2 = 2,000 [D]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</si>
  <si>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</si>
  <si>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709110</t>
  </si>
  <si>
    <t>PROVIZORNÍ ZAJIŠTĚNÍ KABELU VE VÝKOPU</t>
  </si>
  <si>
    <t>"`dle grafických a textových příloh PD` "_x000d_
 "4 = 4,000 [B] "_x000d_
 "Celkové množství = 4,000 "_x000d_
 "Celkem "4 = 4,000 [D]</t>
  </si>
  <si>
    <t>741212</t>
  </si>
  <si>
    <t>SPÍNAČ INSTALAČNÍ JEDNODUCHÝ KOMPLETNÍ NÁSTĚNNÝ - KRYTÍ MIN. IP 44</t>
  </si>
  <si>
    <t>"`dle grafických a textových příloh PD` "_x000d_
 "3 = 3,000 [B] "_x000d_
 "Celkové množství = 3,000 "_x000d_
 "Celkem "3 = 3,000 [D]</t>
  </si>
  <si>
    <t>1. Položka obsahuje:
 – kompletní přístroj vč. příslušenství
2. Položka neobsahuje:
 X
3. Způsob měření:
Udává se počet kusů kompletní konstrukce nebo práce.</t>
  </si>
  <si>
    <t>741312</t>
  </si>
  <si>
    <t>ZÁSUVKA INSTALAČNÍ JEDNODUCHÁ, NÁSTĚNNÁ VE VYŠŠÍM KRYTÍ - MIN. IP 44</t>
  </si>
  <si>
    <t>741413</t>
  </si>
  <si>
    <t>ZÁSUVKA/PŘÍVODKA PRŮMYSLOVÁ, KRYTÍ IP 44 400 V, DO 63 A</t>
  </si>
  <si>
    <t>"`dle grafických a textových příloh PD` "_x000d_
 "1 = 1,000 [B] "_x000d_
 "Celkové množství = 1,000 "_x000d_
 "Celkem "1 = 1,000 [D]</t>
  </si>
  <si>
    <t>1. Položka obsahuje:
 – kompletní přístroj v krytu vč. příslušenství
2. Položka neobsahuje:
 X
3. Způsob měření:
Udává se počet kusů kompletní konstrukce nebo práce.</t>
  </si>
  <si>
    <t>"`dle grafických a textových příloh PD` "_x000d_
 "50,00 = 50,000 [B] "_x000d_
 "Celkové množství = 50,000 "_x000d_
 "Celkem "50 = 50,000 [D]</t>
  </si>
  <si>
    <t>741C01</t>
  </si>
  <si>
    <t>EKVIPOTENCIÁLNÍ PŘÍPOJNICE</t>
  </si>
  <si>
    <t>"`dle grafických a textových příloh PD` "_x000d_
 "10 = 10,000 [B] "_x000d_
 "Celkové množství = 10,000 "_x000d_
 "Celkem "10 = 10,000 [D]</t>
  </si>
  <si>
    <t>741C04</t>
  </si>
  <si>
    <t>OCHRANNÉ POSPOJOVÁNÍ CU VODIČEM DO 16 MM2</t>
  </si>
  <si>
    <t>"`dle grafických a textových příloh PD` "_x000d_
 "20 = 20,000 [B] "_x000d_
 "Celkové množství = 20,000 "_x000d_
 "Celkem "20 = 20,000 [D]</t>
  </si>
  <si>
    <t>1. Položka obsahuje:
 – připojení zařízení vodičem do Cu 16mm2 k zemnícímu vodiči délky do 2m vč. ukončení
2. Položka neobsahuje:
 X
3. Způsob měření:
Udává se počet kusů kompletní konstrukce nebo práce.</t>
  </si>
  <si>
    <t>741C07</t>
  </si>
  <si>
    <t>VYVEDENÍ UZEMŇOVACÍCH VODIČŮ NA POVRCH/KONSTRUKCI</t>
  </si>
  <si>
    <t>1. Položka obsahuje:
 – vodivé připojení vodiče na konstrukci
 – dělení, tvarování, spojování
 – ochranný i barevný nátěr spoje dle příslušných norem
2. Položka neobsahuje:
 X
3. Způsob měření:
Udává se počet kusů kompletní konstrukce nebo práce.</t>
  </si>
  <si>
    <t>741C08</t>
  </si>
  <si>
    <t>OBSYP UZEMŇOVACÍHO VEDENÍ BENTONITEM (2 KG/M)</t>
  </si>
  <si>
    <t>"`dle grafických a textových příloh PD` "_x000d_
 "40,00 = 40,000 [B] "_x000d_
 "Celkové množství = 40,000 "_x000d_
 "Celkem "40 = 40,000 [D]</t>
  </si>
  <si>
    <t>Položka obsahuje:
- dodávku a montáž materiálu včetně dopravy, manipulace, přípravu a jeho uložení do výkopu
- dále obsahuje cenu za pom. mechanismy včetně všech ostatních vedlejších nákladů
Položka neobsahuje:
- x</t>
  </si>
  <si>
    <t>742258</t>
  </si>
  <si>
    <t>VEDENÍ VENKOVNÍ NN, KABELOVÝ SVOD</t>
  </si>
  <si>
    <t>1. Položka obsahuje:
 – veškeré příslušenství
2. Položka neobsahuje:
 X
3. Způsob měření:
Udává se počet kusů kompletní konstrukce nebo práce.</t>
  </si>
  <si>
    <t>742G11</t>
  </si>
  <si>
    <t>KABEL NN DVOU- A TŘÍŽÍLOVÝ CU S PLASTOVOU IZOLACÍ DO 2,5 MM2</t>
  </si>
  <si>
    <t>"`dle grafických a textových příloh PD` "_x000d_
 "55,00 = 55,000 [B] "_x000d_
 "Celkové množství = 55,000 "_x000d_
 "Celkem "55 = 55,000 [D]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</si>
  <si>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</si>
  <si>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742H11</t>
  </si>
  <si>
    <t>KABEL NN ČTYŘ- A PĚTIŽÍLOVÝ CU S PLASTOVOU IZOLACÍ DO 2,5 MM2</t>
  </si>
  <si>
    <t>"`dle grafických a textových příloh PD` "_x000d_
 "5,00 = 5,000 [B] "_x000d_
 "Celkové množství = 5,000 "_x000d_
 "Celkem "5 = 5,000 [D]</t>
  </si>
  <si>
    <t>742H12</t>
  </si>
  <si>
    <t>KABEL NN ČTYŘ- A PĚTIŽÍLOVÝ CU S PLASTOVOU IZOLACÍ OD 4 DO 16 MM2</t>
  </si>
  <si>
    <t>"`dle grafických a textových příloh PD` "_x000d_
 "23*1,3 = 29,900 [B] "_x000d_
 "41*1,3 = 53,300 [C] "_x000d_
 "Celkové množství = 83,200 "_x000d_
 "Celkem "83,2 = 83,200 [E]</t>
  </si>
  <si>
    <t>742H41</t>
  </si>
  <si>
    <t>KABEL NN ČTYŘ- A PĚTIŽÍLOVÝ CU FLEXIBILNÍ DO 2,5 MM2</t>
  </si>
  <si>
    <t>742L11</t>
  </si>
  <si>
    <t>UKONČENÍ DVOU AŽ PĚTIŽÍLOVÉHO KABELU V ROZVADĚČI NEBO NA PŘÍSTROJI DO 2,5 MM2</t>
  </si>
  <si>
    <t>"`dle grafických a textových příloh PD` "_x000d_
 "26 = 26,000 [B] "_x000d_
 "Celkové množství = 26,000 "_x000d_
 "Celkem "26 = 26,000 [D]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</si>
  <si>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</si>
  <si>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742L12</t>
  </si>
  <si>
    <t>UKONČENÍ DVOU AŽ PĚTIŽÍLOVÉHO KABELU V ROZVADĚČI NEBO NA PŘÍSTROJI OD 4 DO 16 MM2</t>
  </si>
  <si>
    <t>"`dle grafických a textových příloh PD` "_x000d_
 "8 = 8,000 [B] "_x000d_
 "Celkové množství = 8,000 "_x000d_
 "Celkem "8 = 8,000 [D]</t>
  </si>
  <si>
    <t>742P15</t>
  </si>
  <si>
    <t>OZNAČOVACÍ ŠTÍTEK NA KABEL</t>
  </si>
  <si>
    <t>1. Položka obsahuje:
 – veškeré příslušentsví
2. Položka neobsahuje:
 X
3. Způsob měření:
Udává se počet kusů kompletní konstrukce nebo práce.</t>
  </si>
  <si>
    <t>743</t>
  </si>
  <si>
    <t>Elektromontáže - hrubá montáž</t>
  </si>
  <si>
    <t>743474</t>
  </si>
  <si>
    <t>SVÍTIDLO DRÁŽNÍ LED, MIN. IP 54, ELEKTRONICKÝ PŘEDŘADNÍK, PŘES 45 W</t>
  </si>
  <si>
    <t>1. Položka obsahuje:
 – zdroj a veškeré příslušenství
 – technický popis viz. projektová dokumentace
2. Položka neobsahuje:
 X
3. Způsob měření:
Udává se počet kusů kompletní konstrukce nebo práce.</t>
  </si>
  <si>
    <t>743F21</t>
  </si>
  <si>
    <t>SKŘÍŇ ELEKTROMĚROVÁ V KOMPAKTNÍM PILÍŘI PRO PŘÍMÉ MĚŘENÍ DO 80 A JEDNOSAZBOVÉ VČETNĚ VÝSTROJE</t>
  </si>
  <si>
    <t>1. Položka obsahuje:
 – instalaci do terénu vč. prefabrikovaného základu a zapojení
 – technický popis viz. projektová dokumentace
2. Položka neobsahuje:
 – zemní práce
3. Způsob měření:
Udává se počet kusů kompletní konstrukce nebo práce.</t>
  </si>
  <si>
    <t>744221</t>
  </si>
  <si>
    <t>KABELOVÁ SKŘÍŇ VENKOVNÍ PRÁZDNÁ PLASTOVÁ VESTAVNÁ, MIN. IP 44, DO 530 X 800 MM</t>
  </si>
  <si>
    <t>1. Položka obsahuje:
 – přípravu podkladu pro osazení vč. vybourání niky ve zdi pro skříň a kabely a zapravení zdiva, omítky a fasády po dokončené montáži
 – veškerý podružný a pomocný materiál ( včetně můstků, vnitřních propojů-vodičů a pod ), nosnou konstrukci, kotevní a spojovací prvky
 – provedení zkoušek, dodání předepsaných zkoušek, revizí a atestů
2. Položka neobsahuje:
 – přístrojové vybavení ( jističe, stykače apod. ), zemní práce
3. Způsob měření:
Udává se počet kusů kompletní konstrukce nebo práce.</t>
  </si>
  <si>
    <t>744411</t>
  </si>
  <si>
    <t>PŘÍPOJNICE DO ROZVADĚČE NN CU VČETNĚ DRŽÁKŮ DO 500 MM2</t>
  </si>
  <si>
    <t>"`dle grafických a textových příloh PD` "_x000d_
 "2,00 = 2,000 [B] "_x000d_
 "Celkové množství = 2,000 "_x000d_
 "Celkem "2 = 2,000 [D]</t>
  </si>
  <si>
    <t>1. Položka obsahuje:
 – měření, dělení, vrtání, tvarování, spojování a pod.
 – veškerý podružný a pomocný materiál – držáky, izolátory a pod. 
 – upevnění do rozvaděče/ ke konstrukci
2. Položka neobsahuje:
 X
3. Způsob měření:
Měří se metr délkový.</t>
  </si>
  <si>
    <t>747</t>
  </si>
  <si>
    <t>Elektromontáže - kompletace rozvodů</t>
  </si>
  <si>
    <t>747213</t>
  </si>
  <si>
    <t>CELKOVÁ PROHLÍDKA, ZKOUŠENÍ, MĚŘENÍ A VYHOTOVENÍ VÝCHOZÍ REVIZNÍ ZPRÁVY, PRO OBJEM IN PŘES 500 DO 1000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</si>
  <si>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</si>
  <si>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747301</t>
  </si>
  <si>
    <t>PROVEDENÍ PROHLÍDKY A ZKOUŠKY PRÁVNICKOU OSOBOU, VYDÁNÍ PRŮKAZU ZPŮSOBILOSTI</t>
  </si>
  <si>
    <t>1. Položka obsahuje:
 – cenu za vyhotovení dokladu právnickou osobou o silnoproudých zařízeních a vydání průkazu způsobilosti
2. Položka neobsahuje:
 X
3. Způsob měření:
Udává se počet kusů kompletní konstrukce nebo práce.</t>
  </si>
  <si>
    <t>747511</t>
  </si>
  <si>
    <t>ZKOUŠKY VODIČŮ A KABELŮ NN PRŮŘEZU ŽÍLY DO 5X25 MM2</t>
  </si>
  <si>
    <t>1. Položka obsahuje:
 – cenu za provedení měření kabelu/ vodiče vč. vyhotovení protokolu
2. Položka neobsahuje:
 X
3. Způsob měření:
Udává se počet kusů kompletní konstrukce nebo práce.</t>
  </si>
  <si>
    <t>747701</t>
  </si>
  <si>
    <t>DOKONČOVACÍ MONTÁŽNÍ PRÁCE NA ELEKTRICKÉM ZAŘÍZENÍ</t>
  </si>
  <si>
    <t>"`dle grafických a textových příloh PD` "_x000d_
 "12 = 12,000 [B] "_x000d_
 "Celkové množství = 12,000 "_x000d_
 "Celkem "12 = 12,000 [D]</t>
  </si>
  <si>
    <t>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</si>
  <si>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747702</t>
  </si>
  <si>
    <t>ÚPRAVA ZAPOJENÍ STÁVAJÍCÍCH KABELOVÝCH SKŘÍNÍ/ROZVADĚČŮ</t>
  </si>
  <si>
    <t>"`dle grafických a textových příloh PD` "_x000d_
 "24,00 = 24,000 [B] "_x000d_
 "Celkové množství = 24,000 "_x000d_
 "Celkem "24 = 24,000 [D]</t>
  </si>
  <si>
    <t>1. Položka obsahuje:
 – cenu za veškeré náklady na provedení provizorních úprav zapojení stávajících kabelových skříní / rozvaděčů v průběhu výstavy ( pro montáž nových i provizorních kabelů, drobné úpravy výstroje apod. )
2. Položka neobsahuje:
 X
3. Způsob měření:
Udává se čas v hodinách.</t>
  </si>
  <si>
    <t>747703</t>
  </si>
  <si>
    <t>ZKUŠEBNÍ PROVOZ</t>
  </si>
  <si>
    <t>"`dle grafických a textových příloh PD` "_x000d_
 "12,00 = 12,000 [B] "_x000d_
 "Celkové množství = 12,000 "_x000d_
 "Celkem "12 = 12,000 [D]</t>
  </si>
  <si>
    <t>1. Položka obsahuje:
 – cenu za dobu kdy je zařízení po individálních zkouškách dáno do provozu s prokázáním technických a kvalitativních parametrů zařízení
2. Položka neobsahuje:
 X
3. Způsob měření:
Udává se čas v hodinách.</t>
  </si>
  <si>
    <t>747704</t>
  </si>
  <si>
    <t>ZAŠKOLENÍ OBSLUHY</t>
  </si>
  <si>
    <t>"`dle grafických a textových příloh PD` "_x000d_
 "6,00 = 6,000 [B] "_x000d_
 "Celkové množství = 6,000 "_x000d_
 "Celkem "6 = 6,000 [D]</t>
  </si>
  <si>
    <t>1. Položka obsahuje:
 – cenu za dobu kdy je s funkcí seznamována obsluha zařízení, včetně odevzdání dokumentace skutečného provedení
2. Položka neobsahuje:
 X
3. Způsob měření:
Udává se čas v hodinách.</t>
  </si>
  <si>
    <t>747705</t>
  </si>
  <si>
    <t>MANIPULACE NA ZAŘÍZENÍCH PROVÁDĚNÉ PROVOZOVATELEM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</si>
  <si>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</si>
  <si>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747706</t>
  </si>
  <si>
    <t>ZJIŠŤOVÁNÍ STÁVAJÍCÍHO STAVU ROZVODŮ NN</t>
  </si>
  <si>
    <t>"`dle grafických a textových příloh PD` "_x000d_
 "18,00 = 18,000 [B] "_x000d_
 "Celkové množství = 18,000 "_x000d_
 "Celkem "18 = 18,000 [D]</t>
  </si>
  <si>
    <t>1. Položka obsahuje:
 – cenu za prozkoumání stávajích rozvodů nn, přiřazení vývodových kabelů v rozvaděči nn k jejich zařízení a identifikaci způsobu napájení
2. Položka neobsahuje:
 X
3. Způsob měření:
Udává se čas v hodinách.</t>
  </si>
  <si>
    <t>747708</t>
  </si>
  <si>
    <t>PROVOZ MOBILNÍHO NÁHRADNÍHO ZDROJE PŘES 32 DO 160 KVA</t>
  </si>
  <si>
    <t>1. Položka obsahuje:
 – cenu za dobu provozu náhradního zdroje ve stanici / zastávce vč. dovozu na místo určení a zapojení do stávajících rozvodů
2. Položka neobsahuje:
 X
3. Způsob měření:
Udává se čas v hodinách.</t>
  </si>
  <si>
    <t>"`dle grafických a textových příloh PD` "_x000d_
 "((2*8)+(25*0,8*0,35))*0,25*2 = 11,500 [B] "_x000d_
 "Celkové množství = 11,500 "_x000d_
 "Celkem "11,5 = 11,500 [D]</t>
  </si>
  <si>
    <t>"`dle grafických a textových příloh PD` "_x000d_
 "0,050 = 0,050 [B] "_x000d_
 "Celkové množství = 0,050 "_x000d_
 "Celkem "0,05 = 0,050 [D]</t>
  </si>
  <si>
    <t>"`dle grafických a textových příloh PD` "_x000d_
 "0,100 = 0,100 [B] "_x000d_
 "Celkové množství = 0,100 "_x000d_
 "Celkem "0,1 = 0,100 [D]</t>
  </si>
  <si>
    <t>SO 15-79-05</t>
  </si>
  <si>
    <t>10364100</t>
  </si>
  <si>
    <t>zemina pro terénní úpravy - tříděná</t>
  </si>
  <si>
    <t>"`materiál zásypu po vybourání cihlové zídky` "_x000d_
 "0.500*1.500*20*2.05 = 30,750 [A] "_x000d_
 "`Celkem: `A = 30,750 [B] "_x000d_
 "Celkem "30,75 = 30,750 [D]</t>
  </si>
  <si>
    <t>132112131</t>
  </si>
  <si>
    <t>Hloubení nezapažených rýh šířky do 800 mm v soudržných horninách třídy těžitelnosti I skupiny 1 a 2 ručně</t>
  </si>
  <si>
    <t>Hloubení nezapažených rýh šířky do 800 mm ručně s urovnáním dna do předepsaného profilu a spádu v hornině třídy těžitelnosti I skupiny 1 a 2 soudržných</t>
  </si>
  <si>
    <t>"`Hloubení rýh pro vybourání stávající cihlové zídky` "_x000d_
 "0.8*1.5*20*2 = 48,000 [A] "_x000d_
 "`Celkem: `A = 48,000 [B] "_x000d_
 "Celkem "48 = 48,000 [D]</t>
  </si>
  <si>
    <t>174111101</t>
  </si>
  <si>
    <t>Zásyp jam, šachet rýh nebo kolem objektů sypaninou se zhutněním ručně</t>
  </si>
  <si>
    <t>Zásyp sypaninou z jakékoliv horniny ručně s uložením výkopku ve vrstvách se zhutněním jam, šachet, rýh nebo kolem objektů v těchto vykopávkách</t>
  </si>
  <si>
    <t>"`Zpětný zásyp rýhy` "_x000d_
 "`viz položka č. 132112131` "_x000d_
 "``-----------`` "_x000d_
 "48.000 = 48,000 [A] "_x000d_
 "`Mezisoučet: `A = 48,000 [B] "_x000d_
 "`Zásyp rýhy po odstranění cihlové zídky` "_x000d_
 "0.500*1.500*20 = 15,000 [C] "_x000d_
 "`Mezisoučet: `C = 15,000 [D] "_x000d_
 "`Celkem: `A+C = 63,000 [E] "_x000d_
 "Celkem "63 = 63,000 [J]</t>
  </si>
  <si>
    <t>R13115130</t>
  </si>
  <si>
    <t>Vrtání jamek pro plotové sloupky D do 600 mm strojně</t>
  </si>
  <si>
    <t>"`Hloubení jamek pro založení sloupků nového oplocení` "_x000d_
 "`dle vzorového výkresu oplocení, TZ` "_x000d_
 "`0,339 m3/jamka` "_x000d_
 "``----------------`` "_x000d_
 "`sloupky` "_x000d_
 "1.200*11 = 13,200 [A] "_x000d_
 "`Mezisoučet: `A = 13,200 [B] "_x000d_
 "`vzpěry` "_x000d_
 "1.200*10 = 12,000 [C] "_x000d_
 "`Mezisoučet: `C = 12,000 [D] "_x000d_
 "`Celkem: `A+C = 25,200 [E] "_x000d_
 "Celkem "25,2 = 25,200 [L]</t>
  </si>
  <si>
    <t>219991116</t>
  </si>
  <si>
    <t>Položení chráničky z plastových trubek DN přes 200 mm</t>
  </si>
  <si>
    <t>Položení chráničky z plastových trubek vnitřní průměr přes 200 mm</t>
  </si>
  <si>
    <t>"`Osazení PVC KG DN600 do připraveného vrtu` "_x000d_
 "`porovnávací položka ` "_x000d_
 "`dle přílohy TZ` "_x000d_
 "``---------------`` "_x000d_
 "10*1.200 = 12,000 [A] "_x000d_
 "`Celkem: `A = 12,000 [B] "_x000d_
 "Celkem "12 = 12,000 [G]</t>
  </si>
  <si>
    <t>275313711</t>
  </si>
  <si>
    <t>Základové patky z betonu tř. C 20/25</t>
  </si>
  <si>
    <t>Základy z betonu prostého patky a bloky z betonu kamenem neprokládaného tř. C 20/25</t>
  </si>
  <si>
    <t>"`Základové patky pro osazení plotových sloupků a vzpěr` "_x000d_
 "`dle TZ - nový stav` "_x000d_
 "``-------------`` "_x000d_
 "(0.300*0.300*pi*1.200)*11 = 0,000 [A] "_x000d_
 "`Mezisoučet: `A = 0,000 [B] "_x000d_
 "`Osazování vzpěr ocelových` "_x000d_
 "`dle TZ - nový stav` "_x000d_
 "``------------`` "_x000d_
 "(0.300*0.300*pi*1.200)*10 = 0,000 [C] "_x000d_
 "`Mezisoučet: `C = 0,000 [D] "_x000d_
 "`Celkem: `A+C = 0,000 [E] "_x000d_
 "Celkem "7,125 = 7,125 [L]</t>
  </si>
  <si>
    <t>28617049</t>
  </si>
  <si>
    <t>trubka kanalizační PP korugovaná DN 600x6000mm SN10</t>
  </si>
  <si>
    <t>31324836</t>
  </si>
  <si>
    <t>plotový jednostranný bavolet dl 200-400mm pro 2-3 dráty na profilovaný sloupek D 60-70mm povrchová úprava Al komaxit</t>
  </si>
  <si>
    <t>31478002</t>
  </si>
  <si>
    <t>drát ostnatý pozinkovaný</t>
  </si>
  <si>
    <t>338171123</t>
  </si>
  <si>
    <t>Osazování sloupků a vzpěr plotových ocelových v přes 2 do 2,6 m se zabetonováním</t>
  </si>
  <si>
    <t>Montáž sloupků a vzpěr plotových ocelových trubkových nebo profilovaných výšky přes 2 do 2,6 m se zabetonováním do 0,08 m3 do připravených jamek</t>
  </si>
  <si>
    <t>"`Osazování sloupků ocelových` "_x000d_
 "`dle TZ - nový stav` "_x000d_
 "``-------------`` "_x000d_
 "10 = 10,000 [A] "_x000d_
 "`Mezisoučet: `A = 10,000 [B] "_x000d_
 "`Osazování vzpěr ocelových` "_x000d_
 "`dle TZ - nový stav` "_x000d_
 "``------------`` "_x000d_
 "10 = 10,000 [C] "_x000d_
 "`Mezisoučet: `C = 10,000 [D] "_x000d_
 "`Celkem: `A+C = 20,000 [E] "_x000d_
 "Celkem "20 = 20,000 [L]</t>
  </si>
  <si>
    <t>338171125</t>
  </si>
  <si>
    <t>Osazování sloupků a vzpěr plotových ocelových v přes 2 do 2,6 m ukotvením k pevnému podkladu</t>
  </si>
  <si>
    <t>Montáž sloupků a vzpěr plotových ocelových trubkových nebo profilovaných výšky přes 2 do 2,6 m ukotvením k pevnému podkladu</t>
  </si>
  <si>
    <t>"`Osazování sloupku ocelového na mostním objektu` "_x000d_
 "`dle TZ - nový stav` "_x000d_
 "``-------------`` "_x000d_
 "1 = 1,000 [A] "_x000d_
 "`Celkem: `A = 1,000 [B] "_x000d_
 "Celkem "1 = 1,000 [F]</t>
  </si>
  <si>
    <t>348121211</t>
  </si>
  <si>
    <t>Osazení podhrabových desek dl do 2 m na ocelové plotové sloupky</t>
  </si>
  <si>
    <t>Osazení podhrabových desek na ocelové sloupky, délky desek do 2 m</t>
  </si>
  <si>
    <t>"`Osazování podhrabových desek` "_x000d_
 "`dle TZ - nový stav` "_x000d_
 "``-------------`` "_x000d_
 "10 = 10,000 [A] "_x000d_
 "`Celkem: `A = 10,000 [B] "_x000d_
 "Celkem "10 = 10,000 [F]</t>
  </si>
  <si>
    <t>348171146</t>
  </si>
  <si>
    <t>Montáž panelového svařovaného oplocení v přes 1,5 do 2,0 m</t>
  </si>
  <si>
    <t>Montáž oplocení z dílců kovových panelových svařovaných, na ocelové profilované sloupky, výšky přes 1,5 do 2,0 m</t>
  </si>
  <si>
    <t>"`Panelové svařované oplocení` "_x000d_
 "`dle TZ - nový stav` "_x000d_
 "``-------------`` "_x000d_
 "20 = 20,000 [A] "_x000d_
 "`Celkem: `A = 20,000 [B] "_x000d_
 "Celkem "20 = 20,000 [F]</t>
  </si>
  <si>
    <t>348401320</t>
  </si>
  <si>
    <t>Rozvinutí, montáž a napnutí ostnatého drátu</t>
  </si>
  <si>
    <t>Montáž oplocení z pletiva doplňujících konstrukcí rozvinutí, uchycení a napnutí drátu ostnatého</t>
  </si>
  <si>
    <t>"`Montáž a rozvinutí ostnatého drátu ve 3 řadách` "_x000d_
 "`dle TZ - nový stav` "_x000d_
 "``-------------`` "_x000d_
 "20*3 = 60,000 [A] "_x000d_
 "`Celkem: `A = 60,000 [B] "_x000d_
 "Celkem "60 = 60,000 [F]</t>
  </si>
  <si>
    <t>348401411</t>
  </si>
  <si>
    <t>Montáž jednostranného bavoletu na oplocení</t>
  </si>
  <si>
    <t>Montáž oplocení z pletiva doplňujících konstrukcí bavoletu jednostranného</t>
  </si>
  <si>
    <t>"`Montáž bavoletu na plotové sloupky` "_x000d_
 "`dle TZ - nový stav` "_x000d_
 "``-------------`` "_x000d_
 "11 = 11,000 [A] "_x000d_
 "`Celkem: `A = 11,000 [B] "_x000d_
 "Celkem "11 = 11,000 [F]</t>
  </si>
  <si>
    <t>55342162</t>
  </si>
  <si>
    <t>plotový sloupek dělený pro svařované panely profilovaný oválný 50x70mm dl 2,5-3,0m povrchová úprava Pz a komaxit</t>
  </si>
  <si>
    <t>"`dle TZ - nový stav` "_x000d_
 "`vč. držáku na podhrabové desky` "_x000d_
 "``-------------`` "_x000d_
 "11 = 11,000 [A] "_x000d_
 "`Celkem: `A = 11,000 [B] "_x000d_
 "Celkem "11 = 11,000 [F]</t>
  </si>
  <si>
    <t>55342191</t>
  </si>
  <si>
    <t>plotová profilovaná vzpěra D 40-50mm dl 2,5-3,0m bez hlavy a objímky pro svařované pletivo v návinu povrchová úprava Pz a komaxit</t>
  </si>
  <si>
    <t>"`dle TZ - nový stav` "_x000d_
 "``------------`` "_x000d_
 "10 = 10,000 [A] "_x000d_
 "`Celkem: `A = 10,000 [B] "_x000d_
 "Celkem "10 = 10,000 [E]</t>
  </si>
  <si>
    <t>55342195</t>
  </si>
  <si>
    <t>hlava plotové vzpěry D 40-50mm pro svařované pletivo v návinu povrchová úprava Pz a komaxit</t>
  </si>
  <si>
    <t>55342202</t>
  </si>
  <si>
    <t>objímka pro uchycení vzpěry na sloupek D 40-50mm</t>
  </si>
  <si>
    <t>55342428</t>
  </si>
  <si>
    <t>plotový panel svařovaný v 1,5-2,0m š do 2,5m průměru drátu 4mm oka 50x200mm s horizontálním prolisem povrchová úprava PZ komaxit</t>
  </si>
  <si>
    <t>59233119</t>
  </si>
  <si>
    <t>deska plotová betonová 2000x50x290mm</t>
  </si>
  <si>
    <t>R34817025</t>
  </si>
  <si>
    <t>Otevíravá branka 1250x1050 mm s výplní ze svařovaných plotových panelů vč. povrchové úpravy, D+M komplet</t>
  </si>
  <si>
    <t>"`otevírává branka pro plynový rozvaděč` "_x000d_
 "`dle přílohy č. 2.002, TZ` "_x000d_
 "``-------------`` "_x000d_
 "1 = 1,000 [A] "_x000d_
 "`Celkem: `A = 1,000 [B] "_x000d_
 "Celkem "1 = 1,000 [F]</t>
  </si>
  <si>
    <t>R34817030</t>
  </si>
  <si>
    <t>Provedení detailů oplocení ze svařovaného pletiva vč. veškerého příslušenství, kotvících prvků pro sloupek na mostním objektu, vrtání, úprav dílců in situ, pomo</t>
  </si>
  <si>
    <t>Provedení detailů oplocení ze svařovaného pletiva vč. veškerého příslušenství, kotvících prvků pro sloupek na mostním objektu, vrtání, úprav dílců in situ, pomocných prací a konstrukcí, apod., D+M komplet</t>
  </si>
  <si>
    <t>"`dle přílohy č. 2.002, TZ` "_x000d_
 "``-------------`` "_x000d_
 "1 = 1,000 [A] "_x000d_
 "`Celkem: `A = 1,000 [B] "_x000d_
 "Celkem "1 = 1,000 [E]</t>
  </si>
  <si>
    <t>961031411</t>
  </si>
  <si>
    <t>Bourání základů cihelných na MC</t>
  </si>
  <si>
    <t>Bourání základů ze zdiva cihelného na maltu cementovou</t>
  </si>
  <si>
    <t>"`Bourání cihlového soklíku pod stávajícím oplocením` "_x000d_
 "`dle TZ - stávající stav` "_x000d_
 "`porovnávací položka` "_x000d_
 "``-------------`` "_x000d_
 "20*2.000*0.500 = 20,000 [A] "_x000d_
 "`Celkem: `A = 20,000 [B] "_x000d_
 "Celkem "20 = 20,000 [G]</t>
  </si>
  <si>
    <t>966071711</t>
  </si>
  <si>
    <t>Bourání sloupků a vzpěr plotových ocelových do 2,5 m zabetonovaných</t>
  </si>
  <si>
    <t>Bourání plotových sloupků a vzpěr ocelových trubkových nebo profilovaných výšky do 2,50 m zabetonovaných</t>
  </si>
  <si>
    <t>"`Bourání stávajících ocelových sloupků` "_x000d_
 "`dle TZ - stávající stav` "_x000d_
 "``-------------`` "_x000d_
 "11 = 11,000 [A] "_x000d_
 "`Celkem: `A = 11,000 [B] "_x000d_
 "Celkem "11 = 11,000 [F]</t>
  </si>
  <si>
    <t>966072811</t>
  </si>
  <si>
    <t>Rozebrání rámového oplocení na ocelové sloupky v přes 1 do 2 m</t>
  </si>
  <si>
    <t>Rozebrání oplocení z dílců rámových na ocelové sloupky, výšky přes 1 do 2 m</t>
  </si>
  <si>
    <t>"`Bourání stávajího rámového oplocení` "_x000d_
 "`dle TZ - stávající stav` "_x000d_
 "``-------------`` "_x000d_
 "20 = 20,000 [A] "_x000d_
 "`Celkem: `A = 20,000 [B] "_x000d_
 "Celkem "20 = 20,000 [F]</t>
  </si>
  <si>
    <t>Poplatky za skládku</t>
  </si>
  <si>
    <t>"`viz položka č. R131151130` "_x000d_
 "0.300*0.300*pi*25.200*2.05 = 0,000 [A] "_x000d_
 "`Celkem: `A = 0,000 [B] "_x000d_
 "Celkem "14,607 = 14,607 [D]</t>
  </si>
  <si>
    <t>POPLATKY ZA LIKVIDACI ODPADŮ NEKONTAMINOVANÝCH - 17 01 02 STAVEBNÍ A DEMOLIČNÍ SUŤ (CIHLY) VČ. DOPRAVY NA SKLÁDKU A MANIPULACE</t>
  </si>
  <si>
    <t>"`viz položka č. 961031411` "_x000d_
 "30.000 = 30,000 [A] "_x000d_
 "`Celkem: `A = 30,000 [B] "_x000d_
 "Celkem "30 = 30,000 [D]</t>
  </si>
  <si>
    <t>"`viz položka č. 966071711` 1.815 = 1,815 [A] "_x000d_
 "`viz položka č. 966072811` 0.185 = 0,185 [B] "_x000d_
 "`Celkem: `A+B = 2,000 [C] "_x000d_
 "Celkem "2 = 2,000 [D]</t>
  </si>
  <si>
    <t>997</t>
  </si>
  <si>
    <t>Doprava suti a vybouraných hmot</t>
  </si>
  <si>
    <t>997013111</t>
  </si>
  <si>
    <t>Vnitrostaveništní doprava suti a vybouraných hmot pro budovy v do 6 m</t>
  </si>
  <si>
    <t>Vnitrostaveništní doprava suti a vybouraných hmot vodorovně do 50 m s naložením základní pro budovy a haly výšky do 6 m</t>
  </si>
  <si>
    <t>998</t>
  </si>
  <si>
    <t>Přesun hmot</t>
  </si>
  <si>
    <t>998232110</t>
  </si>
  <si>
    <t>Přesun hmot pro oplocení zděné z cihel nebo tvárnic v do 3 m</t>
  </si>
  <si>
    <t>Přesun hmot pro oplocení se svislou nosnou konstrukcí zděnou z cihel, tvárnic, bloků, popř. kovovou nebo dřevěnou vodorovná dopravní vzdálenost do 50 m, pro oplocení výšky do 3 m</t>
  </si>
  <si>
    <t>SO 15-81-52</t>
  </si>
  <si>
    <t>74A</t>
  </si>
  <si>
    <t>Základy TV</t>
  </si>
  <si>
    <t>74A110</t>
  </si>
  <si>
    <t>ZÁKLAD TV HLOUBENÝ V JAKÉKOLIV TŘÍDĚ ZEMINY</t>
  </si>
  <si>
    <t>"viz. výkaz výměr základů, stožárů a bran 26,5 = 26,500 [A] "_x000d_
 "Celkem "26,5 = 26,500 [B]</t>
  </si>
  <si>
    <t>1. Položka obsahuje:
 – zemní práce pro montáž výkopu včetně bourání zpevněných ploch, dlažby a pod., uvedení narušeného okolí do původního stavu a naložení výkopku
 – úpravy spojené s uvolněním prostoru pro výkop např. demontáž a montáž oplocení, zajištění výkopu před zaplavením povrchovou vodou, pažení výkopu
 – dodávku, dopravu, montáž, pronájem mechanizmů a demontáž bednění
 – dodávku, dopravu a montáž svorníkového koše, technologické výztuže, kovaných svorníků aj.
 – případně provedení dutiny pro upevnění stožáru TV
 – dodávku, dopravu a uložení betonové směsi včetně všech technologických opatření spojené s realizací základu podle TKP
2. Položka neobsahuje:
 – přídavnou výztuž, svorníky, koše
 – odvoz výkopku (viz pol. 74A151 a 74A152)
 – poplatek za likvidaci odpadů (viz SSD 0)
3. Způsob měření:
Měří se metry kubické uložené betonové směsi.</t>
  </si>
  <si>
    <t>74A112</t>
  </si>
  <si>
    <t>OCHRANA ZÁKLADU PO BETONÁŽI</t>
  </si>
  <si>
    <t>"viz. výkaz výměr základů, stožárů a bran 4 = 4,000 [A] "_x000d_
 "Celkem "4 = 4,000 [B]</t>
  </si>
  <si>
    <t>1. Položka obsahuje:
 – zemní práce pro montáž výkopu , ochranu základu po betonáži,zakrytí základu geotextilíí a její následné odstranění
 – dodávku, dopravu, montáž, pronájem mechanizmů 
2. Položka neobsahuje:
 – přídavnou výztuž, svorníky, koše
 – odvoz výkopku (viz pol. 74A151 a 74A152)
 – poplatek za likvidaci odpadů (viz SSD 0)
3. Způsob měření:
Měří se jako kus kompletní práce</t>
  </si>
  <si>
    <t>74A115</t>
  </si>
  <si>
    <t>ZAMĚŘENÍ VÝŠKY ZÁKLADU V PRÚBĚHU VÝSTAVBY (PRO MONTÁŽ VÝSTROJE NA STOŽÁR)</t>
  </si>
  <si>
    <t>1. Položka obsahuje:
 – zaměření skotečného provedení výšky jakéhokoliv typu základu vč.nabetonování
2. Položka neobsahuje:
 – přídavnou výztuž, svorníky, koše
 – odvoz výkopku (viz pol. 74A151 a 74A152)
 – poplatek za likvidaci odpadů (viz SSD 0)
3. Způsob měření:
Měří se jako kus kompletní práce</t>
  </si>
  <si>
    <t>74A151</t>
  </si>
  <si>
    <t>MANIPULACE SE ZEMINOU Z VÝKOPU NA STAVENIŠTI</t>
  </si>
  <si>
    <t>"viz. výkaz výměr základů, stožárů a bran (26,5)*5 = 132,500 [A] "_x000d_
 "Celkem "132,5 = 132,500 [B]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</si>
  <si>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
3. Způsob měření:
Výměra je součtem součinů metrů krychlových vytěženého v rostlém (původním) stavu nebo vybouraného materiálu a jednotlivých vzdáleností v kilometrech.</t>
  </si>
  <si>
    <t>74A152</t>
  </si>
  <si>
    <t xml:space="preserve">NAKLÁDÁNÍ ZEMINY  NA DOPRAVNÍ PROSTŘEDEK</t>
  </si>
  <si>
    <t>"viz. výkaz výměr základů, stožárů a bran 47,7 = 47,700 [A] "_x000d_
 "Celkem "47,7 = 47,700 [B]</t>
  </si>
  <si>
    <t xml:space="preserve">1. Položka obsahuje:
 – nakládání vytěžené zeminy na dopravní prostředek
2. Položka neobsahuje:
 – případné překládky na trase do 1 km
 – poplatky za likvidaci odpadů
3. Způsob měření:
Výměra je tuna  vytěženého materiálu  v rostlém (původním) stavu nebo vybouraného materiálu</t>
  </si>
  <si>
    <t>74B</t>
  </si>
  <si>
    <t>Trakční podpěry/ Stožáry TV</t>
  </si>
  <si>
    <t>74B118</t>
  </si>
  <si>
    <t>STOŽÁR TV OCELOVÝ TRUBKOVÝ DO DUTINY, TYPU T324 NEBO TB324, DÉLKY PŘES 10 M DO 14 M VČETNĚ</t>
  </si>
  <si>
    <t>1. Položka obsahuje:
 – montáž, materiál a dopravné stožáru typového provedení
 – protikorozní ošetření stožáru dle TKP
 – betonáž hlavičky základu
2. Položka neobsahuje:
 – základovou konstrukci
3. Způsob měření:
Udává se počet kusů trakčních podpěr.</t>
  </si>
  <si>
    <t>74B920</t>
  </si>
  <si>
    <t>STOŽÁRY TV - PŘELOŽENÍ (JAKÉKOLIV TP)</t>
  </si>
  <si>
    <t>1. Položka obsahuje:
 – demontáž a následnou montáž jakékoliv TP
 – konečnou regulaci stožáru po jeho zatížení
2. Položka neobsahuje:
 X
3. Způsob měření:
Udává se počet kusů kompletní montážní práce.</t>
  </si>
  <si>
    <t>74C</t>
  </si>
  <si>
    <t>Vodiče TV</t>
  </si>
  <si>
    <t>74C121</t>
  </si>
  <si>
    <t>PŘÍPLATEK ZA PLASTOVÝ IZOLÁTOR</t>
  </si>
  <si>
    <t>viz. soupis sestavení</t>
  </si>
  <si>
    <t>"viz. soupis sestavení 24 = 24,000 [A] "_x000d_
 "Celkem "24 = 24,000 [B]</t>
  </si>
  <si>
    <t>1. Položka obsahuje:
 – příplatek na materiál, dodávku a kusové zkoušky izolátoru podle TKP (samostatně nelze položku použít)
2. Položka neobsahuje:
 X
3. Způsob měření:
Udává se počet kusů kompletní konstrukce nebo práce.</t>
  </si>
  <si>
    <t>74C242</t>
  </si>
  <si>
    <t>ZÁVĚS TV NA PŘEVĚSU S PŘÍDAVNÝM LANEM</t>
  </si>
  <si>
    <t>"viz. soupis sestavení 16 = 16,000 [A] "_x000d_
 "Celkem "16 = 16,000 [B]</t>
  </si>
  <si>
    <t>1. Položka obsahuje:
 – všechny náklady na montáž a materiál dodaného zařízení protikorozně ošetřeného podle TKP se všemi pomocnými doplňujícími součástmi a pracemi s použitím mechanizmů
2. Položka neobsahuje:
 X
3. Způsob měření:
Udává se počet kusů kompletní konstrukce nebo práce.</t>
  </si>
  <si>
    <t>74C341</t>
  </si>
  <si>
    <t>PEVNÝ BOD KOMPENZOVANÉ SESTAVY</t>
  </si>
  <si>
    <t>"viz. soupis sestavení 4 = 4,000 [A] "_x000d_
 "Celkem "4 = 4,000 [B]</t>
  </si>
  <si>
    <t>74C431</t>
  </si>
  <si>
    <t>SMĚROVÁ LANA - PROUDOVÉ PROPOJENÍ</t>
  </si>
  <si>
    <t>"viz. soupis sestavení 36 = 36,000 [A] "_x000d_
 "Celkem "36 = 36,000 [B]</t>
  </si>
  <si>
    <t>74C561</t>
  </si>
  <si>
    <t>PEVNÉ KOTVENÍ NA STOŽÁRU DO 15 KN - SESTAVA TV</t>
  </si>
  <si>
    <t>"viz. tabulka kotvení 4 = 4,000 [A] "_x000d_
 "Celkem "4 = 4,000 [B]</t>
  </si>
  <si>
    <t>74C571</t>
  </si>
  <si>
    <t>TAŽENÍ NOSNÉHO LANA 50 MM2 BZ, FE</t>
  </si>
  <si>
    <t>"viz. tabulka kotvení 55 = 55,000 [A] "_x000d_
 "Celkem "55 = 55,000 [B]</t>
  </si>
  <si>
    <t>1. Položka obsahuje:
 – všechny náklady na montáž a materiál dodaného zařízení se všemi pomocnými doplňujícími součástmi
 – cena položky je vč. ostatních rozpočtových nákladů
2. Položka neobsahuje:
 X
3. Způsob měření:
Měří se metr délkový v ose vodiče nebo lana.</t>
  </si>
  <si>
    <t>74C583</t>
  </si>
  <si>
    <t>TAŽENÍ TROLEJE 120 MM2 CU</t>
  </si>
  <si>
    <t>"viz. tabulka kotvení 600 = 600,000 [A] "_x000d_
 "Celkem "600 = 600,000 [B]</t>
  </si>
  <si>
    <t>74C591</t>
  </si>
  <si>
    <t>VÝŠKOVÁ REGULACE TROLEJE</t>
  </si>
  <si>
    <t>"viz. tabulka kotvení, technická zpráva. Reguluje se 3x na nový stav kolejiště, 1x při převěšení TV, závisí na počtu stavebních postupů 1800 = 1800,000 [A] "_x000d_
 "Celkem "1800 = 1800,000 [B]</t>
  </si>
  <si>
    <t>1. Položka obsahuje:
 – všechny náklady na regulaci troleje s použitím mechanizmů
 – cena položky je vč. ostatních rozpočtových nákladů
2. Položka neobsahuje:
 X
3. Způsob měření:
Měří se metr délkový v ose vodiče nebo lana.</t>
  </si>
  <si>
    <t>R74C223</t>
  </si>
  <si>
    <t>STROPNÍ ZÁVĚS TROLEJE</t>
  </si>
  <si>
    <t>R74C412</t>
  </si>
  <si>
    <t>IZOLATOR SMYČKOVÝ (SILIKONOVÝ 25kN)</t>
  </si>
  <si>
    <t>"viz. soupis sestavení 8 = 8,000 [A] "_x000d_
 "Celkem "8 = 8,000 [B]</t>
  </si>
  <si>
    <t>R74C413</t>
  </si>
  <si>
    <t>SVORKA KOTEVNÍ S VIDLICÍ</t>
  </si>
  <si>
    <t>74F</t>
  </si>
  <si>
    <t>Různé TV</t>
  </si>
  <si>
    <t>74F313</t>
  </si>
  <si>
    <t>MĚŘENÍ ELEKTRICKÝCH VLASTNOSTÍ TV</t>
  </si>
  <si>
    <t>"viz. polohový plán, tabulka kotvení 1 = 1,000 [A] "_x000d_
 "Celkem "1 = 1,000 [B]</t>
  </si>
  <si>
    <t>1. Položka obsahuje:
 – měření elektrických parametrů TV pro zpracování revize
 – dopravu kolejových mechanismů z mateřského depa do prostoru stavby a zpět
2. Položka neobsahuje:
 X
3. Způsob měření:
Měří se1 kus elektrizované koleje</t>
  </si>
  <si>
    <t>74F321</t>
  </si>
  <si>
    <t>PROTOKOL ZPŮSOBILOSTI</t>
  </si>
  <si>
    <t>"viz. technická zpráva 1 = 1,000 [A] "_x000d_
 "Celkem "1 = 1,000 [B]</t>
  </si>
  <si>
    <t>1. Položka obsahuje:
 – vyhotovení dokladu právnickou osobou o trolejových vedeních a trakčních zařízeních
2. Položka neobsahuje:
 X
3. Způsob měření:
Udává se v ks. 1ks pro 1x SO, PS.</t>
  </si>
  <si>
    <t>74F322</t>
  </si>
  <si>
    <t>REVIZNÍ ZPRÁVA</t>
  </si>
  <si>
    <t xml:space="preserve">1. Položka obsahuje:
 – revizi autorizovaným revizním technikem na zařízeních trakčního vedení podle požadavku ČSN, včetně hodnocení
2. Položka neobsahuje:
 X
3. Způsob měření:
Udává se v  ks. Výpočet dle ks elektrifikovaných kolejí, neutrální pole 4ks, velká žst. dle počtu stavebních postupů.</t>
  </si>
  <si>
    <t>74F323</t>
  </si>
  <si>
    <t>PROTOKOL UTZ</t>
  </si>
  <si>
    <t>1. Položka obsahuje:
 – protokol autorizovaným revizním technikem na zařízeních trakčního vedení podle požadavku ČSN, včetně hodnocení
2. Položka neobsahuje:
 X
3. Způsob měření:
Udává se v ks. 1ks pro 1xSO, 1xPS.</t>
  </si>
  <si>
    <t>74F4</t>
  </si>
  <si>
    <t>Demontáže TV</t>
  </si>
  <si>
    <t>74F411</t>
  </si>
  <si>
    <t>DEMONTÁŽ BETONOVÝCH ZÁKLADŮ TV</t>
  </si>
  <si>
    <t>"viz. polohový plán 8,9 = 8,900 [A] "_x000d_
 "Celkem "8,9 = 8,900 [B]</t>
  </si>
  <si>
    <t>1. Položka obsahuje:
 – demontáž stávajícího betonového základu se všemi pomocnými doplňujícími úpravami pro uvedení do požadovaného stavu a s přepravou a dovozem potřebných mechanizmů k uvedené činnosti
 – naložení vybouraného materiálu na dopravní prostředek
2. Položka neobsahuje:
 – odvoz vybouraného materiálu
 – poplatek za likvidaci odpadů (nacení se dle SSD 0)
3. Způsob měření:
Měří se metr krychlový.</t>
  </si>
  <si>
    <t>74F422</t>
  </si>
  <si>
    <t>DEMONTÁŽ OCELOVÝCH STOŽÁRŮ TRUBKOVÝCH NEBO PROFILOVÝCH</t>
  </si>
  <si>
    <t>"viz. polohový plán 4 = 4,000 [A] "_x000d_
 "Celkem "4 = 4,000 [B]</t>
  </si>
  <si>
    <t>1. Položka obsahuje:
 – všechny náklady na demontáž stávajícího zařízení se všemi pomocnými doplňujícími úpravami pro jeho likvidaci
 – naložení a odvoz vybouraného materiálu na určené místo pro stavbu
2. Položka neobsahuje:
 – poplatek za likvidaci odpadů (nacení se dle SSD 0)
3. Způsob měření:
Udává se počet kusů kompletní konstrukce nebo práce.</t>
  </si>
  <si>
    <t>74F436</t>
  </si>
  <si>
    <t>DEMONTÁŽ ZÁVĚSŮ TV NA PŘEVĚSU</t>
  </si>
  <si>
    <t>1. Položka obsahuje:
 – všechny náklady na demontáž stávajícího zařízení se všemi pomocnými doplňujícími úpravami pro jeho likvidaci
 – naložení a odvoz demontovaného materiálu na určené místo pro stavbu
2. Položka neobsahuje:
 – poplatek za likvidaci odpadů (nacení se dle SSD 0)
3. Způsob měření:
Udává se počet kusů kompletní konstrukce nebo práce.</t>
  </si>
  <si>
    <t>74F465</t>
  </si>
  <si>
    <t>DEMONTÁŽ TROLEJE VČETNĚ NÁSTAVKŮ STOČENÍM NA BUBEN</t>
  </si>
  <si>
    <t>"viz. polohový plán 660 = 660,000 [A] "_x000d_
 "Celkem "660 = 660,000 [B]</t>
  </si>
  <si>
    <t xml:space="preserve">1. Položka obsahuje:
 – všechny náklady na demontáž stávajícího zařízení se všemi pomocnými doplňujícími úpravami pro jeho likvidaci
 - naložení a odvoz demontovaného materiálu na určené místo pro stavbu
2. Položka neobsahuje:
 – poplatek za likvidaci odpadů (nacení se dle SSD 0)
3. Způsob měření:
Měří se na metr délky  vodiče nebo lana.</t>
  </si>
  <si>
    <t>Poplatky za likvidaci odpadů</t>
  </si>
  <si>
    <t>"47,7 = 47,700 [A] "_x000d_
 "Celkem "47,7 = 47,700 [B]</t>
  </si>
  <si>
    <t>"18,55 = 18,550 [A] "_x000d_
 "Celkem "18,55 = 18,550 [B]</t>
  </si>
  <si>
    <t>Poznámka k položce: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</si>
  <si>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R015270</t>
  </si>
  <si>
    <t>920</t>
  </si>
  <si>
    <t>NEOCEŇOVAT - POPLATKY ZA LIKVIDACI ODPADŮ NEKONTAMINOVANÝCH - 17 01 03 IZOLÁTORY PORCELÁNOVÉ VČ. DOPRAVY NA SKLÁDKU A MANIPULACE</t>
  </si>
  <si>
    <t>"2,58 = 2,580 [A] "_x000d_
 "Celkem "2,58 = 2,580 [B]</t>
  </si>
  <si>
    <t>SO 15-81-91</t>
  </si>
  <si>
    <t>Zemní práce pro kabelové vedení</t>
  </si>
  <si>
    <t>"`viz soupis kabelů` "_x000d_
 "Celkem "4 = 4,000 [B]</t>
  </si>
  <si>
    <t>"`viz. výkaz základů, stožárů a bran` "_x000d_
 "Celkem "17 = 17,000 [B]</t>
  </si>
  <si>
    <t>"`viz. výkaz základů, stožárů a bran` "_x000d_
 "Celkem "26 = 26,000 [B]</t>
  </si>
  <si>
    <t>"`viz. výkaz základů, stožárů a bran` "_x000d_
 "Celkem "5 = 5,000 [B]</t>
  </si>
  <si>
    <t>74A116</t>
  </si>
  <si>
    <t>ZAMĚŘENÍ SKUTEČNÉHO PROVEDENÍ VÝŠKY ZÁKLADU/STOŽÁRU</t>
  </si>
  <si>
    <t>1. Položka obsahuje:
 – zaměření skutečného provedení jakéhokoliv typu základu potřebné pro další montáž výstroje stožáru
2. Položka neobsahuje:
 – přídavnou výztuž, svorníky, koše
 – odvoz výkopku (viz pol. 74A151 a 74A152)
 – poplatek za likvidaci odpadů (viz SSD 0)
3. Způsob měření:
Měří se jako kus kompletní práce</t>
  </si>
  <si>
    <t>"`viz. výkaz základů, stožárů a bran` "_x000d_
 "Celkem "260 = 260,000 [B]</t>
  </si>
  <si>
    <t>"`viz. výkaz základů, stožárů a bran` "_x000d_
 "Celkem "46,8 = 46,800 [B]</t>
  </si>
  <si>
    <t>74A310</t>
  </si>
  <si>
    <t>PŘÍDAVNÁ VÝZTUŽ PRO ZÁKLAD TV</t>
  </si>
  <si>
    <t>"`viz. výkaz základů, stožárů a bran` "_x000d_
 "Celkem "6 = 6,000 [B]</t>
  </si>
  <si>
    <t xml:space="preserve">1. Položka obsahuje:
 –  montáž, materiál a dovoz kompletní ocelové výztuže základu TV (vč. technologické)
2. Položka neobsahuje:
 X
3. Způsob měření:
Udává se počet kusů kompletní konstrukce nebo práce.</t>
  </si>
  <si>
    <t>74A330</t>
  </si>
  <si>
    <t>SVORNÍKOVÝ KOŠ PRO ZÁKLAD TV</t>
  </si>
  <si>
    <t>"`viz. výkaz základů, stožárů a bran` "_x000d_
 "Celkem "4 = 4,000 [B]</t>
  </si>
  <si>
    <t xml:space="preserve">1. Položka obsahuje:
 –  montáž, materiál, dovoz a protikorozní ošetření svorníkového koše pro základ TV
2. Položka neobsahuje:
 X
3. Způsob měření:
Udává se počet kusů kompletní konstrukce nebo práce.</t>
  </si>
  <si>
    <t>74A340</t>
  </si>
  <si>
    <t>KOTEVNÍ SLOUPEK PRO ZÁKLAD TV</t>
  </si>
  <si>
    <t>"`viz. výkaz základů, stožárů a bran` "_x000d_
 "Celkem "1 = 1,000 [B]</t>
  </si>
  <si>
    <t>1. Položka obsahuje:
 – materiál, montáž a dopravné za kotevní sloupek
2. Položka neobsahuje:
 X
3. Způsob měření:
Udává se počet kusů kompletní konstrukce nebo práce.</t>
  </si>
  <si>
    <t>74A430</t>
  </si>
  <si>
    <t>HLAVIČKA PRO ZÁKLAD</t>
  </si>
  <si>
    <t>"`viz. výkaz základů, stožárů a bran` "_x000d_
 "Celkem "0,24 = 0,240 [B]</t>
  </si>
  <si>
    <t>1. Položka obsahuje: montáž a materiál 
 – bourání betonové hlavičky základu
 – obetonování stávajícího základu
 – odtěžení terénu pro bednění
 – upevnění KARI sítě na stávající základ
 – osazení bednění
 – betonáž
 – geodetické značky
2. Položka neobsahuje:
x
3. Způsob měření:
Měří se metry kubické uložené betonové směsi.</t>
  </si>
  <si>
    <t>74A450</t>
  </si>
  <si>
    <t>ÚPRAVA KABELŮ U ZÁKLADU TV</t>
  </si>
  <si>
    <t>1. Položka obsahuje: montáž a materiál 
 – ruční výkop v průměrné hloubce 80 cm a šířce 50 cm délky 30m
 – pažení nebo zajištění výkopu v nezbytném rozsahu
 – případné čerpání vody
 – úpravu kabelové trasy včetně ověření polohy
2. Položka neobsahuje:
 X
3. Způsob měření:
Udává se počet kusů kompletní konstrukce nebo práce pro jeden základ.</t>
  </si>
  <si>
    <t>74AF11</t>
  </si>
  <si>
    <t>TAŽNÉ HNACÍ VOZIDLO K PRACOVNÍM SOUPRAVÁM (PRO ZÁKLADY - MONTÁŽ)</t>
  </si>
  <si>
    <t>"`na 1m3 základu je nutná 1hod vozidla` "_x000d_
 "Celkem "34 = 34,000 [B]</t>
  </si>
  <si>
    <t>1. Položka obsahuje:
 – kolejové mechanizmy pro výstavbu základů podpěr trakčního vedení
 – dopravu kolejových mechanismů z mateřského depa do prostoru stavby a zpět
2. Položka neobsahuje:
 X
3. Způsob měření:
Udává se čas v hodinách bez pohotovostních stavů vozidla.</t>
  </si>
  <si>
    <t>Stožáry TV</t>
  </si>
  <si>
    <t>74B215</t>
  </si>
  <si>
    <t>STOŽÁR TV OCELOVÝ TRUBKOVÝ JEDNODUCHÝ NA SVORNÍKY, TYPU TS245 NEBO TSI245, DÉLKY DO 10 M VČETNĚ</t>
  </si>
  <si>
    <t>1. Položka obsahuje:
 – montáž, materiál a dopravné stožáru typového provedení
 – protikorozní ošetření stožáru dle TKP
 – konečnou regulaci stožáru po jeho zatížení
2. Položka neobsahuje:
 – základovou konstrukci
3. Způsob měření:
Udává se počet kusů trakčních podpěr.</t>
  </si>
  <si>
    <t>74B216</t>
  </si>
  <si>
    <t>STOŽÁR TV OCELOVÝ TRUBKOVÝ JEDNODUCHÝ NA SVORNÍKY, TYPU TS245 NEBO TSI245, DÉLKY PŘES 10 M DO 14 M VČETNĚ</t>
  </si>
  <si>
    <t>"`viz. výkaz základů, stožárů a bran` "_x000d_
 "Celkem "2 = 2,000 [B]</t>
  </si>
  <si>
    <t>74B416</t>
  </si>
  <si>
    <t>STOŽÁR TV OCELOVÝ TRUBKOVÝ DVOJITÝ BRÁNOVÝ NA SVORNÍKY, TYPU 2TBS245 NEBO 2TBSI245, DÉLKY PŘES 10 M DO 14 M VČETNĚ</t>
  </si>
  <si>
    <t>74B722</t>
  </si>
  <si>
    <t>PŘIPEVNĚNÍ BŘEVNA BRÁNY NEBO VÝLOŽNÍKU S UKONČENÍM TYPU B NA 2T</t>
  </si>
  <si>
    <t>1. Položka obsahuje:
 – montáž včetně potřebné mechanizace a pomůcek, materiál a dopravné ukončení břevna typového provedení
 – protikorozní ošetření dle TKP
 – konečnou regulaci břevna po jeho zatížení
2. Položka neobsahuje:
X
3. Způsob měření:
Udává se počet kusů uchycení na TP.</t>
  </si>
  <si>
    <t>74B741</t>
  </si>
  <si>
    <t>VYVĚŠENÍ BŘEVNA BRÁNY NEBO VÝLOŽNÍKU NA 1T</t>
  </si>
  <si>
    <t>1. Položka obsahuje:
 – montáž včetně potřebné mechanizace a pomůcek, materiál a dopravné vyvěšení břevna typového provedení
 – protikorozní ošetření dle TKP
 – konečnou regulaci vyvěšení břevna po zatížení brány nebo výložníku
2. Položka neobsahuje:
X
3. Způsob měření:
Udává se počet kusů vyvěšení na TP.trakčních podpěr.</t>
  </si>
  <si>
    <t>74B742</t>
  </si>
  <si>
    <t>VYVĚŠENÍ BŘEVNA BRÁNY NEBO VÝLOŽNÍKU NA 2T</t>
  </si>
  <si>
    <t>74B750</t>
  </si>
  <si>
    <t>SPOJENÍ DVOJICE T STOŽÁRŮ BŘEVÍNKEM</t>
  </si>
  <si>
    <t>1. Položka obsahuje:
 – montáž včetně potřebné mechanizace a pomůcek, materiál a dopravné břevínka typového provedení včetně upevňovacího materiálu
 – protikorozní ošetření dle TKP
 – konečnou regulaci břevínka po jeho zatížení
2. Položka neobsahuje:
X
3. Způsob měření:
Udává se počet kusů trakčních podpěr.</t>
  </si>
  <si>
    <t>74B830</t>
  </si>
  <si>
    <t>OCELOVÁ KONSTRUKCE NESTANDARDNÍ</t>
  </si>
  <si>
    <t>1. Položka obsahuje:
 – všechny náklady na materiál a montáž dodaného zařízení, protikorozně ošetřeného podle TKP se všemi pomocnými doplňujícími součástmi a pracemi s použitím mechanizmů
2. Položka neobsahuje:
 – základovou konstrukci
3. Způsob měření:
Udává se hmotnost v kilogramech.</t>
  </si>
  <si>
    <t>74B911</t>
  </si>
  <si>
    <t>PŘÍPLATEK ZA MONTÁŽ BŘEVNA BRÁNY NEBO VÝLOŽNÍKU NAD STÁVAJÍCÍM VEDENÍM</t>
  </si>
  <si>
    <t>1. Položka obsahuje:
 – příplatek za montáž břevna brany nebo výložníku nad stávajícím vedením včetně poUŽITÝch mechanizmů (samostatně nelze položku použít)
2. Položka neobsahuje:
 X
3. Způsob měření:
Udává se počet kusů kompletní montážní práce.</t>
  </si>
  <si>
    <t>74BF11</t>
  </si>
  <si>
    <t>TAŽNÉ HNACÍ VOZIDLO K PRACOVNÍM SOUPRAVÁM (PRO STOŽÁRY A BRÁNY - MONTÁŽ )</t>
  </si>
  <si>
    <t>"`na 1 stožár nebo 1 bránu je nutná 1 hod vozidla` "_x000d_
 "Celkem "7 = 7,000 [B]</t>
  </si>
  <si>
    <t>1. Položka obsahuje:
 – kolejové mechanizmy pro výstavbu podpěr (stožárů, bran, výložníků nebo jiných obdobných konstrukcí) trakčního vedení
 – dopravu kolejových mechanismů z mateřského depa do prostoru stavby a zpět
2. Položka neobsahuje:
 X
3. Způsob měření:
Udává se čas v hodinách bez pohotovostních stavů vozidla.</t>
  </si>
  <si>
    <t>74C111</t>
  </si>
  <si>
    <t>ZÁVĚS TV NA KONZOLE BEZ PŘÍDAVNÉHO LANA</t>
  </si>
  <si>
    <t>"`viz. soupis sestavení` "_x000d_
 "Celkem "2 = 2,000 [B]</t>
  </si>
  <si>
    <t>1. Položka obsahuje:
 – materiál a montáž vč. mechanizmů
 – protikorozní ošetření podle TKP
2. Položka neobsahuje:
 X
3. Způsob měření:
Udává se počet kusů kompletní konstrukce nebo práce.</t>
  </si>
  <si>
    <t>74C134</t>
  </si>
  <si>
    <t>VÝŠKOVÁ A SMĚROVÁ REGULACE KONZOLY NEBO SIK</t>
  </si>
  <si>
    <t>"`viz. soupis sestavení` "_x000d_
 "Celkem "42 = 42,000 [B]</t>
  </si>
  <si>
    <t>1. Položka obsahuje:
 – uvolnění a montáž stávajících závěsů troleje a nosného lana vč. potřebných mechanizmů, pomůcek a měření 
2. Položka neobsahuje:
 – závěs TV
3. Způsob měření:
Udává se počet kusů kompletní konstrukce nebo práce.</t>
  </si>
  <si>
    <t>74C221</t>
  </si>
  <si>
    <t>ZÁVĚS SESTAVY TROLEJOVÉHO VEDENÍ NA BRÁNĚ BEZ PŘÍDAVNÉHO LANA</t>
  </si>
  <si>
    <t>"`viz. soupis sestavení` "_x000d_
 "Celkem "5 = 5,000 [B]</t>
  </si>
  <si>
    <t>74C231</t>
  </si>
  <si>
    <t>ZÁVĚS SIK BEZ PŘÍDAVNÉHO LANA</t>
  </si>
  <si>
    <t>"`viz. soupis sestavení` "_x000d_
 "Celkem "1 = 1,000 [B]</t>
  </si>
  <si>
    <t>74C233</t>
  </si>
  <si>
    <t>ZÁVĚS SIK KOMBINOVANÝ</t>
  </si>
  <si>
    <t>74C311</t>
  </si>
  <si>
    <t>KŘÍŽENÍ SESTAV</t>
  </si>
  <si>
    <t>"`viz. soupis sestavení` "_x000d_
 "Celkem "9 = 9,000 [B]</t>
  </si>
  <si>
    <t>74C313</t>
  </si>
  <si>
    <t>VĚŠÁK TROLEJE POHYBLIVÝ S PROUDOVÝM PROPOJENÍM</t>
  </si>
  <si>
    <t>"`viz. soupis sestavení` "_x000d_
 "Celkem "458 = 458,000 [B]</t>
  </si>
  <si>
    <t>74C315</t>
  </si>
  <si>
    <t>PROUDOVÉ PROPOJENÍ PODÉLNÝCH POLÍ</t>
  </si>
  <si>
    <t>"`viz. soupis sestavení` "_x000d_
 "Celkem "45 = 45,000 [B]</t>
  </si>
  <si>
    <t>74C321</t>
  </si>
  <si>
    <t>SPOJKA LAN A TROLEJÍ NEIZOLOVANÁ</t>
  </si>
  <si>
    <t>"`viz. soupis sestavení` "_x000d_
 "Celkem "10 = 10,000 [B]</t>
  </si>
  <si>
    <t>74C322</t>
  </si>
  <si>
    <t>SPOJKA LAN A TROLEJÍ IZOLOVANÁ</t>
  </si>
  <si>
    <t>"`viz. soupis sestavení` "_x000d_
 "Celkem "38 = 38,000 [B]</t>
  </si>
  <si>
    <t>74C323</t>
  </si>
  <si>
    <t>SPOJKA TROLEJÍ SJÍZDNÁ</t>
  </si>
  <si>
    <t>74C332</t>
  </si>
  <si>
    <t>DĚLIČ V TROLEJI REGULOVATELNÝ NEBO NEUTRÁLNÍ VČETNĚ TABULKY</t>
  </si>
  <si>
    <t>74C342</t>
  </si>
  <si>
    <t>KOTVENÍ PEVNÉHO BODU NA STOŽÁRU (VŠECH TYPŮ), 1 LANO</t>
  </si>
  <si>
    <t>74C411</t>
  </si>
  <si>
    <t>KOTVENÍ SMĚROVÝCH LAN PEVNÉ, 1 NEBO 2 LANA 50-70 MM2</t>
  </si>
  <si>
    <t>"`viz. soupis sestavení` "_x000d_
 "Celkem "7 = 7,000 [B]</t>
  </si>
  <si>
    <t>74C412</t>
  </si>
  <si>
    <t>KOTVENÍ SMĚROVÝCH LAN PÉROVÉ, 1 NEBO 2 LANA 50-70 MM2</t>
  </si>
  <si>
    <t>"`viz. soupis sestavení` "_x000d_
 "Celkem "6 = 6,000 [B]</t>
  </si>
  <si>
    <t>74C432</t>
  </si>
  <si>
    <t>SMĚROVÁ LANA - VLOŽENÁ IZOLACE V PŘÍČNÝCH POLÍCH</t>
  </si>
  <si>
    <t>74C441</t>
  </si>
  <si>
    <t>TAŽENÍ SMĚROVÝCH A PŘÍČNÝCH LAN 50 MM2 BZ NEBO FE</t>
  </si>
  <si>
    <t>"`viz. soupis sestavení` "_x000d_
 "Celkem "25 = 25,000 [B]</t>
  </si>
  <si>
    <t>1. Položka obsahuje:
 – všechny náklady na montáž a materiál dodaného zařízení se všemi pomocnými doplňujícími součástmi a pracemi s použitím mechanizmů
2. Položka neobsahuje:
 X
3. Způsob měření:
Měří se metr délkový v ose vodiče nebo lana.</t>
  </si>
  <si>
    <t>74C512</t>
  </si>
  <si>
    <t>POHYBLIVÉ KOTVENÍ SESTAVY TV NA STOŽÁRU - 10 KN</t>
  </si>
  <si>
    <t>"`viz. soupis sestavení` "_x000d_
 "Celkem "1400 = 1400,000 [B]</t>
  </si>
  <si>
    <t>74C573</t>
  </si>
  <si>
    <t>TAŽENÍ NOSNÉHO LANA 120 MM2 CU</t>
  </si>
  <si>
    <t>"`viz. soupis sestavení` "_x000d_
 "Celkem "1800 = 1800,000 [B]</t>
  </si>
  <si>
    <t>74C582</t>
  </si>
  <si>
    <t>TAŽENÍ TROLEJE 100 MM2 CU</t>
  </si>
  <si>
    <t>"`viz. soupis sestavení` "_x000d_
 "Celkem "100 = 100,000 [B]</t>
  </si>
  <si>
    <t>74C584</t>
  </si>
  <si>
    <t>TAŽENÍ TROLEJE 150 MM2 CU</t>
  </si>
  <si>
    <t>"`viz. soupis sestavení` "_x000d_
 "Celkem "4500 = 4500,000 [B]</t>
  </si>
  <si>
    <t>74C592</t>
  </si>
  <si>
    <t>PŘÍPLATEK ZA ROZVINUTÍ NOSNÉHO LANA NAD DOLNÍM SMĚROVÝM LANEM</t>
  </si>
  <si>
    <t>1. Položka obsahuje:
 – příplatek na montáž nosného lana (samostatně nelze položku použít)
2. Položka neobsahuje:
 X
3. Způsob měření:
Měří se metr délkový v ose vodiče nebo lana.</t>
  </si>
  <si>
    <t>74C593</t>
  </si>
  <si>
    <t>ZAKOTVENÍ STOŽÁRU 0-21 KN</t>
  </si>
  <si>
    <t>74C596</t>
  </si>
  <si>
    <t xml:space="preserve">ZAJIŠTĚNÍ KOTVENÍ  NL A TR VŠECH SESTAV</t>
  </si>
  <si>
    <t>"`viz. soupis sestavení` "_x000d_
 "Celkem "16 = 16,000 [B]</t>
  </si>
  <si>
    <t>1. Položka obsahuje:
 – všechny náklady na regulaci kotvení se všemi pomocnými doplňujícími pracemi vč,mechanismů
2. Položka neobsahuje:
 X
3. Způsob měření:
Udává se počet kusů kompletní konstrukce nebo práce.</t>
  </si>
  <si>
    <t>74C652</t>
  </si>
  <si>
    <t>PROUDOVÉ SPOJENÍ DVOU LAN ZV, NV, OV</t>
  </si>
  <si>
    <t>"`viz. soupis sestavení` "_x000d_
 "Celkem "4 = 4,000 [B]</t>
  </si>
  <si>
    <t>74C654</t>
  </si>
  <si>
    <t>LISOVANÁ SPOJKA DVOU LAN ZV, NV, OV</t>
  </si>
  <si>
    <t>74C655</t>
  </si>
  <si>
    <t xml:space="preserve">PŘIPOJENÍ ZV, NV, OV  1-2 LANA NA TV</t>
  </si>
  <si>
    <t>"`viz. soupis sestavení` "_x000d_
 "Celkem "12 = 12,000 [B]</t>
  </si>
  <si>
    <t>74C661</t>
  </si>
  <si>
    <t>VLOŽENÁ IZOLACE V 1 LANĚ ZV, NV, OV</t>
  </si>
  <si>
    <t>74C671</t>
  </si>
  <si>
    <t>TAŽENÍ LANA PRO ZV, NV, OV - 120 MM2 CU</t>
  </si>
  <si>
    <t>"`viz. soupis sestavení` "_x000d_
 "Celkem "830 = 830,000 [B]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</si>
  <si>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Měří se metr délkový v ose vodiče nebo lana.</t>
  </si>
  <si>
    <t>74C810</t>
  </si>
  <si>
    <t>UPEVNĚNÍ KONZOLY - STŘEDOVÉ, STRANOVÉ</t>
  </si>
  <si>
    <t>74C964</t>
  </si>
  <si>
    <t>PŘIPEVNĚNÍ NÁVĚSTNÍHO ŠTÍTU DO SESTAVY TV</t>
  </si>
  <si>
    <t>"`viz. soupis sestavení` "_x000d_
 "Celkem "28 = 28,000 [B]</t>
  </si>
  <si>
    <t>74C967</t>
  </si>
  <si>
    <t>VÝSTRAŽNÁ TABULKA NA STOŽÁRU TV NEBO KONSTRUKCI</t>
  </si>
  <si>
    <t>74C968</t>
  </si>
  <si>
    <t>TABULKA ČÍSLOVÁNÍ STOŽÁRU NEBO POHONU ODPOJOVAČE</t>
  </si>
  <si>
    <t>"`viz. soupis sestavení` "_x000d_
 "Celkem "3 = 3,000 [B]</t>
  </si>
  <si>
    <t>74C973</t>
  </si>
  <si>
    <t>ÚPRAVY STÁVAJÍCÍHO TV - PROVIZORNÍ STAVY ZA 100 M ZPROVOZŇOVANÉ SKUPINY</t>
  </si>
  <si>
    <t>1. Položka obsahuje:
 – veškeré další práce a úpravy na stávajícím TV, nutné ke zprovoznění TV 
2. Položka neobsahuje:
 X
3. Způsob měření:
Kusem se rozumí 100 m úseku stávající elektrifikované koleje. (Trat´a malá žst. 5-10 ks, velká žst. 20-40 ks.)</t>
  </si>
  <si>
    <t>74C975</t>
  </si>
  <si>
    <t>AKTUALIZACE TV DLE KOLEJOVÝCH POSTUPŮ ZA 100 M ZPROVOZŇOVANÉ SKUPINY</t>
  </si>
  <si>
    <t>1. Položka obsahuje:
 – veškeré další práce na aktualizaci TV po každém stavebním postupu
2. Položka neobsahuje:
 X
3. Způsob měření:
Kusem se rozumí 100 m úseku elektrifikované koleje x stavební postup.</t>
  </si>
  <si>
    <t>74CF11</t>
  </si>
  <si>
    <t>TAŽNÉ HNACÍ VOZIDLO K PRACOVNÍM SOUPRAVÁM (PRO VODIČE - MONTÁŽ)</t>
  </si>
  <si>
    <t>"`viz. soupis sestavení` "_x000d_
 "Celkem "289 = 289,000 [B]</t>
  </si>
  <si>
    <t xml:space="preserve">1. Položka obsahuje:
 – kolejové mechanizmy pro výstavbu  trakčního vedení
 – dopravu kolejových mechanismů z mateřského depa do prostoru stavby a zpět
2. Položka neobsahuje:
 X
3. Způsob měření:
Udává se čas v hodinách bez pohotovostních stavů vozidla.</t>
  </si>
  <si>
    <t>74D</t>
  </si>
  <si>
    <t>Osvětlení na TV</t>
  </si>
  <si>
    <t>74D112</t>
  </si>
  <si>
    <t>PŘIPEVNĚNÍ SVÍTIDLA (BEZ DODÁVKY SVÍTIDLA) NA ZDVOJENÝ STOŽÁR (2TB, 2TBS)</t>
  </si>
  <si>
    <t>74D211</t>
  </si>
  <si>
    <t>UCHYCENÍ 1-2 NN KABELŮ NA STOŽÁRU TV PÁSKOVÁNÍM</t>
  </si>
  <si>
    <t>74D601</t>
  </si>
  <si>
    <t>DEMONTÁŽE (OSVĚTLENÍ NA TV) SVÍTIDEL VČETNĚ UPEVNĚNÍ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</si>
  <si>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</si>
  <si>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R74DF11</t>
  </si>
  <si>
    <t>R</t>
  </si>
  <si>
    <t>TAŽNÉ HNACÍ VOZIDLO K PRACOVNÍM SOUPRAVÁM (PRO OSVĚTLENÍ)</t>
  </si>
  <si>
    <t xml:space="preserve">1. Položka obsahuje: – kolejové mechanizmy pro výstavbu  trakčního vedení – dopravu kolejových mechanismů z mateřského depa do prostoru stavby a zpět2. Položka neobsahuje: X3. Způsob měření:Udává se čas v hodinách bez pohotovostních stavů vozidla.</t>
  </si>
  <si>
    <t>Nátěry TV</t>
  </si>
  <si>
    <t>74F231</t>
  </si>
  <si>
    <t>BEZPEČNOSTNÍ PRUH NA PODPĚŘE TV ČERNOŽLUTÝ</t>
  </si>
  <si>
    <t>1. Položka obsahuje:
 – nátěr, očištění, odrezivění a materiál (barva, ředidlo, odrezovač), nátěr proveden dle TKP
2. Položka neobsahuje:
 X
3. Způsob měření:
Udává se počet kusů kompletní konstrukce nebo práce.</t>
  </si>
  <si>
    <t>74F232</t>
  </si>
  <si>
    <t>BEZPEČNOSTNÍ PRUH NA PODPĚŘE TV BÍLOČERVENÝ</t>
  </si>
  <si>
    <t>74G</t>
  </si>
  <si>
    <t>74EF11</t>
  </si>
  <si>
    <t>HNACÍ KOLEJOVÁ VOZIDLA DEMONTÁŽNÍCH SOUPRAV PRO PRÁCE NA TV</t>
  </si>
  <si>
    <t>"`viz. polohový plán` "_x000d_
 "Celkem "91 = 91,000 [B]</t>
  </si>
  <si>
    <t>1. Položka obsahuje:
 – kolejové mechanizmy demontáže TV
 – dopravu kolejových mechanismů z mateřského depa do prostoru stavby a zpět
2. Položka neobsahuje:
 X
3. Způsob měření:
Udává se čas v hodinách bez pohotovostních stavů vozidla.</t>
  </si>
  <si>
    <t>"`viz. polohový plán` "_x000d_
 "Celkem "10 = 10,000 [B]</t>
  </si>
  <si>
    <t>"`viz. polohový plán` "_x000d_
 "Celkem "4 = 4,000 [B]</t>
  </si>
  <si>
    <t>74F423</t>
  </si>
  <si>
    <t>DEMONTÁŽ OCELOVÝCH STOŽÁRŮ PŘÍHRADOVÝCH</t>
  </si>
  <si>
    <t>"`viz. polohový plán` "_x000d_
 "Celkem "1 = 1,000 [B]</t>
  </si>
  <si>
    <t>74F425</t>
  </si>
  <si>
    <t>DEMONTÁŽ BRAN A KRAKORCŮ (VČETNĚ VYVĚŠENÍ A UKONČENÍ)</t>
  </si>
  <si>
    <t>74F428</t>
  </si>
  <si>
    <t>DEMONTÁŽ BŘEVÍNKA (PROPOJENÍ STOŽÁROVÝCH DVOJIC)</t>
  </si>
  <si>
    <t>"`viz. polohový plán` "_x000d_
 "Celkem "2 = 2,000 [B]</t>
  </si>
  <si>
    <t>74F432</t>
  </si>
  <si>
    <t>DEMONTÁŽ PŘÍČNÝCH LAN SMĚROVÝCH (VČETNĚ KOTVENÍ)</t>
  </si>
  <si>
    <t>"`viz. polohový plán` "_x000d_
 "Celkem "7 = 7,000 [B]</t>
  </si>
  <si>
    <t>74F433</t>
  </si>
  <si>
    <t>DEMONTÁŽ OTOČNÝCH KONZOL TV VČETNĚ UPEVNĚNÍ</t>
  </si>
  <si>
    <t>74F434</t>
  </si>
  <si>
    <t>DEMONTÁŽ KONZOL SIK VČETNĚ ZÁVĚSŮ</t>
  </si>
  <si>
    <t>"`viz. polohový plán` "_x000d_
 "Celkem "3 = 3,000 [B]</t>
  </si>
  <si>
    <t>74F435</t>
  </si>
  <si>
    <t>DEMONTÁŽ ZÁVĚSŮ TV NA BRÁNĚ</t>
  </si>
  <si>
    <t>"`viz. polohový plán` "_x000d_
 "Celkem "5 = 5,000 [B]</t>
  </si>
  <si>
    <t>74F441</t>
  </si>
  <si>
    <t>DEMONTÁŽ DĚLIČŮ</t>
  </si>
  <si>
    <t>"`viz. polohový plán` "_x000d_
 "Celkem "6 = 6,000 [B]</t>
  </si>
  <si>
    <t>74F442</t>
  </si>
  <si>
    <t>DEMONTÁŽ PEVNÝCH BODŮ VČETNĚ ZAKOTVENÍ</t>
  </si>
  <si>
    <t>74F443</t>
  </si>
  <si>
    <t>DEMONTÁŽ KOTVENÍ TR NEBO NL PEVNÝCH</t>
  </si>
  <si>
    <t>74F444</t>
  </si>
  <si>
    <t>DEMONTÁŽ KOTVENÍ TR NEBO NL POHYBLIVÝCH</t>
  </si>
  <si>
    <t>74F455</t>
  </si>
  <si>
    <t>DEMONTÁŽ VĚŠÁKŮ TROLEJE</t>
  </si>
  <si>
    <t>"`viz. polohový plán` "_x000d_
 "Celkem "458 = 458,000 [B]</t>
  </si>
  <si>
    <t>74F456</t>
  </si>
  <si>
    <t>DEMONTÁŽ PROUDOVÝCH PROPOJENÍ PODÉLNÝCH A PŘÍČNÝCH</t>
  </si>
  <si>
    <t>"`viz. polohový plán` "_x000d_
 "Celkem "30 = 30,000 [B]</t>
  </si>
  <si>
    <t>74F457</t>
  </si>
  <si>
    <t>DEMONTÁŽ VLOŽENÝCH IZOLACÍ V PODÉLNÝCH A PŘÍČNÝCH POLÍCH</t>
  </si>
  <si>
    <t>"`viz. polohový plán` "_x000d_
 "Celkem "55 = 55,000 [B]</t>
  </si>
  <si>
    <t>74F463</t>
  </si>
  <si>
    <t>DEMONTÁŽ NÁVĚSTÍ PRO ELEKTRICKÝ PROVOZ</t>
  </si>
  <si>
    <t>"`viz. polohový plán` "_x000d_
 "Celkem "28 = 28,000 [B]</t>
  </si>
  <si>
    <t>74F464</t>
  </si>
  <si>
    <t>DEMONTÁŽ TROLEJE VČETNĚ NÁSTAVKŮ, VĚŠÁKŮ, PROPOJEK A SPOJEK STŘIHÁNÍM</t>
  </si>
  <si>
    <t>"`viz. polohový plán` "_x000d_
 "Celkem "2400 = 2400,000 [B]</t>
  </si>
  <si>
    <t>74F466</t>
  </si>
  <si>
    <t>DEMONTÁŽ LAN NOSNÝCH VČETNĚ NÁSTAVKŮ, PROPOJEK A SPOJEK STŘIHÁNÍM</t>
  </si>
  <si>
    <t>74F468</t>
  </si>
  <si>
    <t>DEMONTÁŽ LAN ZV, NV, OV VČETNĚ PROPOJEK A SPOJEK STŘIHÁNÍM</t>
  </si>
  <si>
    <t>"`viz. polohový plán` "_x000d_
 "Celkem "830 = 830,000 [B]</t>
  </si>
  <si>
    <t>74F491</t>
  </si>
  <si>
    <t>DEMONTÁŽ - MANIPULACE SE SUTÍ NA STAVENIŠTI</t>
  </si>
  <si>
    <t>"`viz. polohový plán` "_x000d_
 "Celkem "100 = 100,000 [B]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</si>
  <si>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</si>
  <si>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74F493</t>
  </si>
  <si>
    <t xml:space="preserve">NAKLÁDÁNÍ SUTI  NA DOPRAVNÍ PROSTŘEDEK</t>
  </si>
  <si>
    <t>"`viz. polohový plán` "_x000d_
 "Celkem "23 = 23,000 [B]</t>
  </si>
  <si>
    <t>1. Položka obsahuje:
 – nakládání suti z demontovaných základů TV na dopravní prostředek
2. Položka neobsahuje:
 – případné překládky na trase do 1 km
 – poplatky za likvidaci odpadů
3. Způsob měření:
Výměra je tuna vytěženého materiálu v rostlém (původním) stavu nebo vybouraného materiálu</t>
  </si>
  <si>
    <t>74I</t>
  </si>
  <si>
    <t>Zkoušky a revize</t>
  </si>
  <si>
    <t>747611</t>
  </si>
  <si>
    <t>MĚŘENÍ EMC A EMI DLE ČSN EN 50 121 V ROZSAHU PS/SO</t>
  </si>
  <si>
    <t>"`viz. technická zpráva` "_x000d_
 "Celkem "1 = 1,000 [B]</t>
  </si>
  <si>
    <t>1. Položka obsahuje:
 – cenu za měření dle příslušných norem a předpisů, včetně vystavení protokolu
2. Položka neobsahuje:
 X
3. Způsob měření:
Udává se počet kusů kompletní konstrukce nebo práce.</t>
  </si>
  <si>
    <t>74F311</t>
  </si>
  <si>
    <t>MĚŘENÍ PARAMETRŮ TV DYNAMICKÉ (MĚŘÍCÍM VOZEM)</t>
  </si>
  <si>
    <t>KM</t>
  </si>
  <si>
    <t>"`viz. technická zpráva` "_x000d_
 "Celkem "3 = 3,000 [B]</t>
  </si>
  <si>
    <t xml:space="preserve">1. Položka obsahuje:
 – pronájem měřící soupravy včetně pracovníků  pro uvedná měření, kolejové mechanizmy, vyhodnocení a závěry z měření TV
 – dopravu kolejových mechanismů z mateřského depa do prostoru stavby a zpět
2. Položka neobsahuje:
 X
3. Způsob měření:
Měří se projeté kilometry při měření, tj. bez režijních jízd.</t>
  </si>
  <si>
    <t>74F312</t>
  </si>
  <si>
    <t>MĚŘENÍ PARAMETRŮ TV STATICKÉ</t>
  </si>
  <si>
    <t>"`viz. technická zpráva` "_x000d_
 "Celkem "4,5 = 4,500 [B]</t>
  </si>
  <si>
    <t>1. Položka obsahuje:
 – měření parametrů TV pro revizi a dokumentaci skutečného provedení
 – dopravu kolejových mechanismů z mateřského depa do prostoru stavby a zpět
2. Položka neobsahuje:
 X
3. Způsob měření:
Měří se projeté kilometry při měření, tj. bez režijních jízd.</t>
  </si>
  <si>
    <t>"`viz. technická zpráva` "_x000d_
 "Celkem "5 = 5,000 [B]</t>
  </si>
  <si>
    <t>74F314</t>
  </si>
  <si>
    <t>MĚŘENÍ DOTYKOVÉHO NAPĚTÍ U VODIVÉ KONSTRUKCE</t>
  </si>
  <si>
    <t>1. Položka obsahuje:
 – měření elektrických parametrů TV pro zpracování revize
 – dopravu kolejových mechanismů z mateřského depa do prostoru stavby a zpět
2. Položka neobsahuje:
 X
3. Způsob měření:
Měří se1 kus ukolejněné TP nebo OK</t>
  </si>
  <si>
    <t>74F315</t>
  </si>
  <si>
    <t>MĚŘENÍ ELEKTRICKÉHO ODPORU ZÁKLADU</t>
  </si>
  <si>
    <t>"`viz. technická zpráva` "_x000d_
 "Celkem "4 = 4,000 [B]</t>
  </si>
  <si>
    <t>1. Položka obsahuje:
 – měření elektrických parametrů TV pro zpracování revize
 – dopravu kolejových mechanismů z mateřského depa do prostoru stavby a zpět
2. Položka neobsahuje:
 X
3. Způsob měření:
Měří se 1 kus základu TP</t>
  </si>
  <si>
    <t>74F318</t>
  </si>
  <si>
    <t>MĚŘENÍ PŘEDNÍCH HRAN STOŽÁRŮ TV S UPŘESNĚNÍM MONTÁŽNÍCH PARAMETRŮ</t>
  </si>
  <si>
    <t>1. Položka obsahuje:
 – měření vzdálenosti PH TP pro další zpracování projektu
 – dopravu kolejových mechanismů z mateřského depa do prostoru stavby a zpět
2. Položka neobsahuje:
 X
3. Způsob měření:
Měří se 1 kus TP</t>
  </si>
  <si>
    <t>74F319</t>
  </si>
  <si>
    <t>MĚŘENÍ VÝŠKY TK PROJEKTOVANÉ KOLEJE PRO UPŘESNĚNÍ MONTÁŽNÍCH PARAMETRŮ TV</t>
  </si>
  <si>
    <t>BOD</t>
  </si>
  <si>
    <t>"`viz. technická zpráva` "_x000d_
 "Celkem "36 = 36,000 [B]</t>
  </si>
  <si>
    <t>1. Položka obsahuje:
 – měření výšky TK pro potřebu montážních prací na TV
 – dopravu kolejových mechanismů z mateřského depa do prostoru stavby a zpět
2. Položka neobsahuje:
 X
3. Způsob měření:
Měří se 1 kus TP</t>
  </si>
  <si>
    <t>74F331</t>
  </si>
  <si>
    <t>TECHNICKÁ POMOC PŘI VÝSTAVBĚ TV</t>
  </si>
  <si>
    <t>"`viz. technická zpráva` "_x000d_
 "Celkem "32 = 32,000 [B]</t>
  </si>
  <si>
    <t>1. Položka obsahuje:
 – zajištění pracoviště TDI vč. nájmu pracovníků a použitých mechanismů nutných k výkonu
2. Položka neobsahuje:
 X
3. Způsob měření:
Udává se čas v hodinách. U velkých celků a žst. dle stavebních postupů 1ks postupu ...10 hod</t>
  </si>
  <si>
    <t>74F332</t>
  </si>
  <si>
    <t>VÝKON ORGANIZAČNÍCH JEDNOTEK SPRÁVCE</t>
  </si>
  <si>
    <t>"`viz. technická zpráva` "_x000d_
 "Celkem "35 = 35,000 [B]</t>
  </si>
  <si>
    <t>1. Položka obsahuje:
 – zajištění pracoviště správcem TV (zkratování TV), zajištění přejezdů správcem TV vč. nájmu pracovníků a použitých mechanismů nutných k výkonu
2. Položka neobsahuje:
 X
3. Způsob měření:
Udává se čas v hodinách. Výpočet dle počtu hod výluk.</t>
  </si>
  <si>
    <t>74F334</t>
  </si>
  <si>
    <t>ZAMĚŘENÍ SKUTEČNÉHO PROVEDENÍ TV 2KOLEJ. TRAŤ, MALÉ ŽST. ZA 100M</t>
  </si>
  <si>
    <t xml:space="preserve">1. Položka obsahuje:
 – geodetickou činnost po výstavbě  TV
2. Položka neobsahuje:
 X
3. Způsob měření:
Měří se 1 kus za každých 100m TV</t>
  </si>
  <si>
    <t>"`přepočet kubatury na tuny -t=1,8*m3` "_x000d_
 "Celkem "46,8 = 46,800 [B]</t>
  </si>
  <si>
    <t>"`přepočet kubatury na tuny -t=2,1*m3` "_x000d_
 "Celkem "21 = 21,000 [B]</t>
  </si>
  <si>
    <t>R015220</t>
  </si>
  <si>
    <t>913</t>
  </si>
  <si>
    <t>NEOCEŇOVAT - POPLATKY ZA LIKVIDACI ODPADŮ NEKONTAMINOVANÝCH - 17 01 01 KŮLY A SLOUPY BETONOVÉ VČ. DOPRAVY NA SKLÁDKU A MANIPULACE</t>
  </si>
  <si>
    <t>"`přepočet kubatury na tuny - stožár 1,5t, závaží kotvení 0,5t` "_x000d_
 "Celkem "0,5 = 0,500 [B]</t>
  </si>
  <si>
    <t>"`přepočet kubatury na tuny - izolátor 11kg` "_x000d_
 "Celkem "0,77 = 0,770 [B]</t>
  </si>
  <si>
    <t>SO 15-86-95</t>
  </si>
  <si>
    <t>OSTATNÍ POŽADAVKY - GEODETICKÉ ZAMĚŘENÍ</t>
  </si>
  <si>
    <t>"``příloha 2.001`` "_x000d_
 "1 = 1,000 [A] "_x000d_
 "Celkem "1 = 1,000 [C]</t>
  </si>
  <si>
    <t>13283</t>
  </si>
  <si>
    <t>HLOUBENÍ RÝH ŠÍŘ DO 2M PAŽ I NEPAŽ TŘ. II</t>
  </si>
  <si>
    <t>"12 = 12,000 [A] "_x000d_
 "3*22 = 66,000 [B] "_x000d_
 "4*18 = 72,000 [C] "_x000d_
 "`Celkem: `A+B+C = 150,000 [D] "_x000d_
 "Celkem "150 = 150,000 [E]</t>
  </si>
  <si>
    <t>701</t>
  </si>
  <si>
    <t>Zemní práce - elektro</t>
  </si>
  <si>
    <t>701001</t>
  </si>
  <si>
    <t>OZNAČOVACÍ ŠTÍTEK KABELOVÉHO VEDENÍ, SPOJKY NEBO KABELOVÉ SKŘÍNĚ (VČETNĚ OBJÍMKY)</t>
  </si>
  <si>
    <t>702903R</t>
  </si>
  <si>
    <t>742H24</t>
  </si>
  <si>
    <t>KABEL NN ČTYŘ- A PĚTIŽÍLOVÝ AL S PLASTOVOU IZOLACÍ OD 70 DO 120 MM2</t>
  </si>
  <si>
    <t>742I12</t>
  </si>
  <si>
    <t>KABEL NN CU OVLÁDACÍ 7-12ŽÍLOVÝ OD 4 DO 6 MM2</t>
  </si>
  <si>
    <t>742L14</t>
  </si>
  <si>
    <t>UKONČENÍ DVOU AŽ PĚTIŽÍLOVÉHO KABELU V ROZVADĚČI NEBO NA PŘÍSTROJI OD 70 DO 120 MM2</t>
  </si>
  <si>
    <t>742L24</t>
  </si>
  <si>
    <t>UKONČENÍ DVOU AŽ PĚTIŽÍLOVÉHO KABELU KABELOVOU SPOJKOU OD 70 DO 120 MM2</t>
  </si>
  <si>
    <t>742M22</t>
  </si>
  <si>
    <t>UKONČENÍ 7-12ŽÍLOVÉHO KABELU KABELOVOU SPOJKOU OD 4 DO 6 MM2</t>
  </si>
  <si>
    <t>747214</t>
  </si>
  <si>
    <t>CELKOVÁ PROHLÍDKA, ZKOUŠENÍ, MĚŘENÍ A VYHOTOVENÍ VÝCHOZÍ REVIZNÍ ZPRÁVY, PRO OBJEM IN - PŘÍPLATEK ZA KAŽDÝCH DALŠÍCH I ZAPOČATÝCH 500 TIS. KČ</t>
  </si>
  <si>
    <t>"87 = 87,000 [A] "_x000d_
 "Celkem "87 = 87,000 [B]</t>
  </si>
  <si>
    <t>"36 = 36,000 [A] "_x000d_
 "Celkem "36 = 36,000 [B]</t>
  </si>
  <si>
    <t>"0.05 = 0,050 [A] "_x000d_
 "Celkem "0,05 = 0,050 [B]</t>
  </si>
  <si>
    <t>"0.1 = 0,100 [A] "_x000d_
 "Celkem "0,1 = 0,100 [B]</t>
  </si>
  <si>
    <t>SO 15-87-91</t>
  </si>
  <si>
    <t>74C923</t>
  </si>
  <si>
    <t>NEPŘÍMÉ UKOLEJNĚNÍ KONSTRUKCE VŠECH TYPŮ (VČETNĚ VÝZTUŽNÝCH DVOJIC) - 1 VODIČ</t>
  </si>
  <si>
    <t>"`viz. soupis sestavení` "_x000d_
 "Celkem "20 = 20,000 [B]</t>
  </si>
  <si>
    <t>74C933</t>
  </si>
  <si>
    <t>UKOLEJŇOVACÍ VODIČ IZOLOVANÝ VŮČI ZEMI (VČETNĚ PŘIPOJENÍ KE KONSTRUKCÍM)</t>
  </si>
  <si>
    <t>"`viz. soupis sestavení` "_x000d_
 "Celkem "40 = 40,000 [B]</t>
  </si>
  <si>
    <t>74C971</t>
  </si>
  <si>
    <t>POSPOJOVÁNÍ VODIVÝCH KONSTRUKCÍ PROUDOVOU PROPOJKOU</t>
  </si>
  <si>
    <t>"`viz. soupis sestavení` "_x000d_
 "Celkem "11 = 11,000 [B]</t>
  </si>
  <si>
    <t>74C974</t>
  </si>
  <si>
    <t>AKTUALIZACE KSU A TP DLE KOLEJOVÝCH POSTUPŮ ZA 100 M ZPROVOZŇOVANÉ SKUPINY</t>
  </si>
  <si>
    <t>1. Položka obsahuje:
 – veškeré další práce na aktualizaci KSU a TP po každém stavebním postupu
2. Položka neobsahuje:
 X
3. Způsob měření:
Kusem se rozumí 100 m úseku elektrifikované koleje x stavební postup.</t>
  </si>
  <si>
    <t>74C976</t>
  </si>
  <si>
    <t>ZPRACOVÁNÍ KSU A TP PRO ÚČELY ZAVEDENÍ DO PROVOZU ZA 100 M ZPROVOZŇOVANÉ SKUPINY</t>
  </si>
  <si>
    <t>1. Položka obsahuje:
 – veškeré další práce pro zpracování a odsouhlasení KSU a TP při uvádění do provozu
2. Položka neobsahuje:
 X
3. Způsob měření:
Kusem se rozumí 100 m úseku elektrifikované koleje.</t>
  </si>
  <si>
    <t>74F459</t>
  </si>
  <si>
    <t>DEMONTÁŽ UKOLEJNĚNÍ KONSTRUKCÍ A PODPĚR VČETNĚ UCHYCENÍ A VODIČE</t>
  </si>
  <si>
    <t>74F317</t>
  </si>
  <si>
    <t>MĚŘENÍ VZDÁLENOSTI CIZÍCH KONSTRUKCÍ OD ŽIVÉ ČÁSTI TV ( MOSTY, NÁVĚSTIDLA APOD.)</t>
  </si>
  <si>
    <t>"`viz. technická zpráva` "_x000d_
 "Celkem "2 = 2,000 [B]</t>
  </si>
  <si>
    <t xml:space="preserve">1. Položka obsahuje:
 – měření vzdálenosti OK od TV pro zpracování revize
 – dopravu kolejových mechanismů z mateřského depa do prostoru stavby a zpět
2. Položka neobsahuje:
 X
3. Způsob měření:
Měří se1 kus ukolejněné  OK</t>
  </si>
  <si>
    <t>SO 15-86-96</t>
  </si>
  <si>
    <t>742F27</t>
  </si>
  <si>
    <t>KABEL NN NEBO VODIČ JEDNOŽÍLOVÝ AL S PLASTOVOU IZOLACÍ PŘES 400 MM2</t>
  </si>
  <si>
    <t>742K27</t>
  </si>
  <si>
    <t>UKONČENÍ JEDNOŽÍLOVÉHO KABELU KABELOVOU SPOJKOU PŘES 400 MM2</t>
  </si>
  <si>
    <t>SO 15-86-97</t>
  </si>
  <si>
    <t>702411</t>
  </si>
  <si>
    <t>KABELOVÝ PROSTUP DO OBJEKTU PŘES ZÁKLAD ZDĚNÝ SVĚTLÉ ŠÍŘKY DO 100 MM</t>
  </si>
  <si>
    <t>1. Položka obsahuje:
 – vybourání otvoru z kabelové rýhy do budovy v základovém zdivu z tvrdého kamene spojovaného nastavenou maltou při tloušťce zdi do 90cm
 – úpravu otvoru a asfaltové izolace zdiva, osazení chráničky, zazdění, začištění a utěsnění otvoru
 – pomocné mechanismy
2. Položka neobsahuje:
 – zatěsnění chráničky po montáži vedení
3. Způsob měření:
Udává se počet kusů kompletní konstrukce nebo práce.</t>
  </si>
  <si>
    <t>702521</t>
  </si>
  <si>
    <t>PRŮRAZ ZDIVEM (PŘÍČKOU) BETONOVÝM TLOUŠŤKY DO 45 CM</t>
  </si>
  <si>
    <t>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</si>
  <si>
    <t>703422</t>
  </si>
  <si>
    <t>ELEKTROINSTALAČNÍ TRUBKA PLASTOVÁ UV STABILNÍ VČETNĚ UPEVNĚNÍ A PŘÍSLUŠENSTVÍ DN PRŮMĚRU PŘES 25 DO 40 MM</t>
  </si>
  <si>
    <t>1. Položka obsahuje:
 – dodávku specifikovaného materiálu
 – kompletní montáž, rozměření, upevnění, řezání, spojování a pod. 
 – veškerý spojovací a montážní materiál vč. upevňovacího materiálu ( držáky apod.)
 – pomocné mechanismy
 – dopravu a skladování
2. Položka neobsahuje:
 X
3. Způsob měření:
Měří se metr délkový.</t>
  </si>
  <si>
    <t>742H13</t>
  </si>
  <si>
    <t>KABEL NN ČTYŘ- A PĚTIŽÍLOVÝ CU S PLASTOVOU IZOLACÍ OD 25 DO 50 MM2</t>
  </si>
  <si>
    <t>742L13</t>
  </si>
  <si>
    <t>UKONČENÍ DVOU AŽ PĚTIŽÍLOVÉHO KABELU V ROZVADĚČI NEBO NA PŘÍSTROJI OD 25 DO 50 MM2</t>
  </si>
  <si>
    <t>743312</t>
  </si>
  <si>
    <t>VÝLOŽNÍK PRO MONTÁŽ SVÍTIDLA NA STOŽÁR JEDNORAMENNÝ DÉLKA VYLOŽENÍ PŘES 1 DO 2 M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</si>
  <si>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</si>
  <si>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743473</t>
  </si>
  <si>
    <t>SVÍTIDLO DRÁŽNÍ LED, MIN. IP 54, ELEKTRONICKÝ PŘEDŘADNÍK, PŘES 25 DO 45 W</t>
  </si>
  <si>
    <t>743488</t>
  </si>
  <si>
    <t>SVÍTIDLO DRÁŽNÍ - MONTÁŽ SVÍTIDLA NA STOŽÁR/BRÁNU TRAKČNÍHO VEDENÍ</t>
  </si>
  <si>
    <t>1. Položka obsahuje:
 – montáž zařízení
2. Položka neobsahuje:
 X
3. Způsob měření:
Udává se počet kusů kompletní konstrukce nebo práce.</t>
  </si>
  <si>
    <t>7434A4</t>
  </si>
  <si>
    <t>SVÍTIDLO DRÁŽNÍ LED ANTIVANDAL, MIN. IP 54, TŘÍDA II, PŘES 45 W, KLASICKÁ MONTÁŽ</t>
  </si>
  <si>
    <t>743C12</t>
  </si>
  <si>
    <t>SKŘÍŇ PŘÍPOJKOVÁ POJISTKOVÁ NA STOŽÁR/STĚNU NEBO DO VÝKLENKU DO 63 A, DO 50 MM2, SE 3-4 SADAMI JISTÍCÍCH PRVKŮ</t>
  </si>
  <si>
    <t>1. Položka obsahuje:
 – instalaci vč. vybourání niky ve zdi pro skříň a kabely a zapravení zdiva, omítky a fasády po dokončené montáži
 – technický popis viz. projektová dokumentace
2. Položka neobsahuje:
 X
3. Způsob měření:
Udává se počet kusů kompletní konstrukce nebo práce.</t>
  </si>
  <si>
    <t>747212</t>
  </si>
  <si>
    <t>CELKOVÁ PROHLÍDKA, ZKOUŠENÍ, MĚŘENÍ A VYHOTOVENÍ VÝCHOZÍ REVIZNÍ ZPRÁVY, PRO OBJEM IN PŘES 100 DO 500 TIS. KČ</t>
  </si>
  <si>
    <t>SO 15-86-98</t>
  </si>
  <si>
    <t>R1</t>
  </si>
  <si>
    <t>Přeložka VN ČEZ</t>
  </si>
  <si>
    <t>SO 15-86-99</t>
  </si>
  <si>
    <t>R2</t>
  </si>
  <si>
    <t>Přeložka NN ČEZ</t>
  </si>
  <si>
    <t>SO 15-92-91</t>
  </si>
  <si>
    <t>"`viz Tabulková část - zapojené porosty dřevin o celkové ploše 1 760 m2` "_x000d_
 "`Položka zahrnuje: odstranění křovin a stromů do průměru 100 mm, dopravu dřevin bez ohledu na vzdálenost, spálení na hromadách nebo štěpkování` "_x000d_
 "1760 = 1760,000 [A] "_x000d_
 "`Celkem: `A = 1760,000 [B] "_x000d_
 "Celkem "1760 = 1760,000 [E]</t>
  </si>
  <si>
    <t>112041</t>
  </si>
  <si>
    <t>KÁCENÍ STROMŮ D KMENE DO 0,3M S ODSTRANĚNÍM PAŘEZŮ, ODVOZ DO 1KM</t>
  </si>
  <si>
    <t>"`viz Tabulková část - stromy mimolesní zeleně (4 ks) a jejich 2 mnohokmeny + 78 ks stromů s průměrem v rozmezí 10 - 25 cm, které se nachází v 1 760 m` "_x000d_
 "`Položka zahrnuje: poražení stromu a osekání větví, spálení větví na hromadách nebo štěpkování, dopravu a uložení kmenů, případné další práce s nimi ` "_x000d_
 "84 = 84,000 [A] "_x000d_
 "`Celkem: `A = 84,000 [B] "_x000d_
 "Celkem "84 = 84,000 [E]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</si>
  <si>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</si>
  <si>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112111</t>
  </si>
  <si>
    <t>KÁCENÍ STROMŮ D KMENE DO 0,5M, ODVOZ DO 1KM</t>
  </si>
  <si>
    <t>"`viz Tabulková část (9 stromů mimolesní zeleně a jejich 2 mnohokmeny)` "_x000d_
 "`Položka zahrnuje: poražení stromu a osekání větví, spálení větví na hromadách nebo štěpkování - dopravu a uložení kmenů, případné další práce s nimi` "_x000d_
 "10 = 10,000 [A] "_x000d_
 "`Celkem: `A = 10,000 [B] "_x000d_
 "Celkem "10 = 10,000 [E]</t>
  </si>
  <si>
    <t xml:space="preserve">Položka  zahrnuje:
- poražení stromu a osekání větví
- spálení větví na hromadách nebo štěpkování
- dopravu a uložení kmenů, případné další práce s nimi dle pokynů zadávací dokumentace
Položka nezahrnuje:
- vytrhání pařezů
Způsob měření:
- kácení stromů se měří v [ks] poražených stromů (průměr stromů se měří ve výšce 1,3m nad terénem)</t>
  </si>
  <si>
    <t>112121</t>
  </si>
  <si>
    <t>KÁCENÍ STROMŮ D KMENE DO 0,9M, ODVOZ DO 1KM</t>
  </si>
  <si>
    <t>"`viz Tabulková část (3 stromy mimolesní zeleně)` "_x000d_
 "`Položka zahrnuje: poražení stromu a osekání větví, spálení větví na hromadách nebo štěpkování - dopravu a uložení kmenů, případné další práce s nimi` "_x000d_
 "3 = 3,000 [A] "_x000d_
 "`Celkem: `A = 3,000 [B] "_x000d_
 "Celkem "3 = 3,000 [E]</t>
  </si>
  <si>
    <t>112211</t>
  </si>
  <si>
    <t>ODSTRANĚNÍ PAŘEZŮ D DO 0,5M, ODVOZ DO 1KM</t>
  </si>
  <si>
    <t>"`viz Tabulková část (9 stromů mimolesní zeleně a jejich 2 mnohokmeny)` "_x000d_
 "`Položka zahrnuje zejména: vytrhání nebo vykopání pařezů, veškeré zemní práce spojené s odstraněním pařezů, dopravu a uložení pařezů, případně další ` "_x000d_
 "10 = 10,000 [A] "_x000d_
 "`Celkem: `A = 10,000 [B] "_x000d_
 "Celkem "10 = 10,000 [E]</t>
  </si>
  <si>
    <t xml:space="preserve">Položka zahrnuje zejména:
- vytrhání nebo vykopání pařezů
- veškeré zemní práce spojené s odstraněním pařezů
- dopravu a uložení pařezů, případně další práce s nimi dle pokynů zadávací dokumentace
- zásyp jam po pařezech.
Položka nezahrnuje:
- x
Způsob měření:
- počet pařezů se měří v [ks] vytrhaných nebo vykopaných pařezů, průměr pařezu je uvažován dle stromu ve výšce 1,3m nad terénem, u stávajícího pařezu se stanoví jako změřený průměr vynásobený  koeficientem 1/1,38.</t>
  </si>
  <si>
    <t>112221</t>
  </si>
  <si>
    <t>ODSTRANĚNÍ PAŘEZŮ D DO 0,9M, ODVOZ DO 1KM</t>
  </si>
  <si>
    <t>"`viz Tabulková část (3 stromy mimolesní zeleně)` "_x000d_
 "`Položka zahrnuje zejména: vytrhání nebo vykopání pařezů, veškeré zemní práce spojené s odstraněním pařezů, dopravu a uložení pařezů, případně další ` "_x000d_
 "3 = 3,000 [A] "_x000d_
 "`Celkem: `A = 3,000 [B] "_x000d_
 "Celkem "3 = 3,000 [E]</t>
  </si>
  <si>
    <t>184721</t>
  </si>
  <si>
    <t xml:space="preserve">ZDRAVOTNÍ ŘEZ VĚTVÍ STROMŮ  KMENE D DO 50CM</t>
  </si>
  <si>
    <t>"`viz Tabulková část stromy (8 stromů mimolesní zeleně a jejich 4 mnohokmeny) a Tabulková část zapojených porostů dřevin (159 m2 = 16 stromů; 10 m2 = ` "_x000d_
 "`Položka zahrnuje zejména: odstranění větví suchých a odumírajících, odstranění větví nevhodných po stránce tvaru a budoucího vývoje koruny, odstraně` "_x000d_
 "28 = 28,000 [A] "_x000d_
 "`Celkem: `A = 28,000 [B] "_x000d_
 "Celkem "28 = 28,000 [E]</t>
  </si>
  <si>
    <t>Položka zahrnuje:
- odstranění větví suchých a odumírajících
- odstranění větví nevhodných po stránce tvaru a budoucího vývoje koruny
- odstranění větví napadených patogenními organismy
- odstranění větví se silně sníženou vitalitou
- odstranění sekundárních výhonů
Položka nezahrnuje:
- x</t>
  </si>
  <si>
    <t xml:space="preserve">"`1. Položka obsahuje:  - veškeré poplatky provozovateli skládky, recyklační linky nebo jiného zařízení na zpracování nebo likvidaci odpadů souvisejíc` "_x000d_
 "98.5 = 98,500 [A] "_x000d_
 "`Celkem: `A = 98,500 [B] "_x000d_
 "Celkem "98,5 = 98,500 [D]</t>
  </si>
  <si>
    <t>SO 98-98</t>
  </si>
  <si>
    <t>VSEOB001</t>
  </si>
  <si>
    <t>Dokumentace skutečného provedení stavby, geodetická část</t>
  </si>
  <si>
    <t>"`Geodetická dokumentace skutečného provedení stavby` "_x000d_
 "`v předepsaném rozsahu a počtu dle VTP a ZTP` "_x000d_
 "1 = 1,000 [A] "_x000d_
 "`Celkové množství `1.000000 = 1,000 [D] "_x000d_
 "Celkem "1 = 1,000 [E]</t>
  </si>
  <si>
    <t xml:space="preserve"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</si>
  <si>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</si>
  <si>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</si>
  <si>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"`Vypracování vybrané části dokumentace skutečného provedení (DSPS)` "_x000d_
 "`v předepsaném rozsahu a počtu dle VTP a ZTP` "_x000d_
 "1 = 1,000 [A] "_x000d_
 "`Celkové množství `1.000000 = 1,000 [D] "_x000d_
 "Celkem "1 = 1,000 [E]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</si>
  <si>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 (mimo jiné náležitosti SOD, vyhlášky č. 499/2006 Sb., VTP a ZTP, SŽ SM011 například Dokumentace požární ochrany).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</si>
  <si>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</si>
  <si>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</si>
  <si>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  (mimo jiné náležitosti SOD, vyhlášky č. 499/2006 Sb., VTP a ZTP, SŽ SM011 například Dokumentace požární ochrany).</t>
  </si>
  <si>
    <t>VSEOB004</t>
  </si>
  <si>
    <t>Projektové dokumentace v realizaci stavby</t>
  </si>
  <si>
    <t>"`Projektová dokumentace v realizaci stavby` "_x000d_
 "`v předepsaném rozsahu a počtu dle VTP a ZTP` "_x000d_
 "1 = 1,000 [A] "_x000d_
 "`Celkové množství `1.000000 = 1,000 [D] "_x000d_
 "Celkem "1 = 1,000 [E]</t>
  </si>
  <si>
    <t xml:space="preserve">Vypracování dokumentace u vybraných SO a PS. Položka zahrnuje veškeré činnosti nezbytné k vypracování projektové dokumentace nutné pro provádění stavby (dopracování PDPS, dílenská projektová dok., výrobní projektová dok. a jiné dok.), které doplňují či upřesňují soutěžní projektovou dokumentaci do úplného obsahu stupně dokumentace pro provádění stavby. Mimo jiné se jedná o dopracování PDPS  pro části : D.1.1, D.1.2, D.1.3 a případně ostatní SO, PS, kde zhotovitel uzná za nutné dokumentace vypracovat/dopracovat k bezvadnému provedení, předání a ukončení díla, pokud není uvedeno samostatně v soupisech prací jednotlivých SO, PS.</t>
  </si>
  <si>
    <t>VSEOB005</t>
  </si>
  <si>
    <t>Osvědčení o shodě notifikovanou osobou</t>
  </si>
  <si>
    <t>"`Osvědčení o shodě notifikovanou osobou. Zajištění vydání osvědčení o shodě notifikovanou osobou` "_x000d_
 "`v předepsaném rozsahu a počtu dle VTP a ZTP` "_x000d_
 "1 = 1,000 [A] "_x000d_
 "`Celkové množství `1.000000 = 1,000 [D] "_x000d_
 "Celkem "1 = 1,000 [E]</t>
  </si>
  <si>
    <t xml:space="preserve">Zajištění vydání osvědčení o shodě notifikovanou osobou 
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</si>
  <si>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</si>
  <si>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</si>
  <si>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"`Osvědčení o bezpečnosti před uvedením do provozu Zajištění vydání osvědčení o bezpečnosti před uvedením do provozu` "_x000d_
 "`v předepsaném rozsahu a počtu dle VTP a ZTP` "_x000d_
 "1 = 1,000 [A] "_x000d_
 "`Celkové množství `1.000000 = 1,000 [D] "_x000d_
 "Celkem "1 = 1,000 [E]</t>
  </si>
  <si>
    <t xml:space="preserve">Zajištění vydání osvědčení o bezpečnosti před uvedením do provozu. 
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
Položka zahrnuje  všechny nezbytné práce, náklady a zařízení  včetně  všech doprav a pomocného materiálu nutných  pro uskutečnění dané činnosti.</t>
  </si>
  <si>
    <t>VSEOB007</t>
  </si>
  <si>
    <t>Publicita stavby</t>
  </si>
  <si>
    <t>"`v předepsaném rozsahu a počtu dle VTP a ZTP` "_x000d_
 "1 = 1,000 [A] "_x000d_
 "`Celkové množství `1.000000 = 1,000 [C] "_x000d_
 "Celkem "1 = 1,000 [D]</t>
  </si>
  <si>
    <t>Zajištění marketingové podpory stavby dle podmínek investora. 
Součastí položky jsou veškeré nezbytné práce, doprava a pomocný materiál, nezbytný pro uskutečnění dané činnosti. Detailně jsou specifikace požadavků uvedené v ZTP. Položka zahrnuje všechny nezbytné práce, náklady a zařízení včetně všech doprav a pomocného materiálu nutných pro uskutečnění podpory.</t>
  </si>
  <si>
    <t>VSEOB008</t>
  </si>
  <si>
    <t>Hlukové měření pro účely realizace stavby</t>
  </si>
  <si>
    <t>"`v předepsaném rozsahu a počtu dle VTP a ZTP` "_x000d_
 "1 = 1,000 [B] "_x000d_
 "`Celkové množství `1.000000 = 1,000 [C] "_x000d_
 "Celkem "1 = 1,000 [D]</t>
  </si>
  <si>
    <t xml:space="preserve">Položka zahrnuje náklady na provedení všech hlukových měření a jejich vyhodnocení, která jsou nutná ke kolaudaci stavby a která dokumentují účinnost protihlukových opatření, případně jiných opatření, které dokládají vliv stavby na hlukové emise. Položka zahrnuje  všechny nezbytné práce, náklady a zařízení včetně všech doprav a pomocného materiálu nutných pro uskutečnění měření jak před stavbou, tak po dokončení stavby.</t>
  </si>
  <si>
    <t>VSEOB010</t>
  </si>
  <si>
    <t>Zajištění vytyčení inženýrských sítí pro potřeby stavby, pasporty pro účely stavby</t>
  </si>
  <si>
    <t xml:space="preserve">Položka zahrnuje veškeré činnosti nezbytné k zajištění vytyčení inženýrských sítí včetně ověření hloubkové polohy sítě kopanou sondou. Položka zahrnuje všechny nezbytné práce, náklady a zařízení včetně všech doprav a pomocného materiálu nutných  pro uskutečnění vytyčení. Dále položka obsahuje pasportizaci pro účely stavby včetně fotodokumentace a veškeré činnosti s tímto spojené.</t>
  </si>
  <si>
    <t>VSEOB011</t>
  </si>
  <si>
    <t>Exkurze pro studenty</t>
  </si>
  <si>
    <t>"`v předepsaném rozsahu a počtu dle Přílohy k nabídce` "_x000d_
 "1 = 1,000 [A] "_x000d_
 "`Celkové množství `1.000000 = 1,000 [C] "_x000d_
 "Celkem "1 = 1,000 [D]</t>
  </si>
  <si>
    <t xml:space="preserve"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
2. Položka neobsahuje: zapůjčení vhodné obuvi (zajišťuje si každý návštěvník sám) a dopravu mezi navštívenými místy 
3. Měrná jednotka: KOMPLET  
4. Způsob měření:  soubor všech úkonů a činností, které jsou třeba k uskutečnění akce pro jednu skupinu návštěvníků 
5. Hlavní materiál: 0</t>
  </si>
  <si>
    <t>VSEOB012</t>
  </si>
  <si>
    <t>Nájmy, zábory a věcná břemena placená zhotovitelem</t>
  </si>
  <si>
    <t xml:space="preserve">Položka zahrnuje veškeré činnosti nezbytné k zajištění daného předmětu dle názvu položky během realizace stavby. Položka zahrnuje  všechny nezbytné práce, náklady a zařízení  včetně  všech doprav a pomocného materiálu, zpráv, projednání nutných pro uskutečnění této činnosti.</t>
  </si>
  <si>
    <t>VSEOB013</t>
  </si>
  <si>
    <t>Geodetické práce v rámci geodetické vytyčovací sítě stavby</t>
  </si>
  <si>
    <t>Geodetické práce v rámci geodetické vytyčovací sítě stavby, Stabilizace bodů geodetické vytyčovací sítě, Geodetická činnost</t>
  </si>
  <si>
    <t>"`Souhrn geodetických činností při zřizování a vedení bodů geodetické vytyčovací sítě stavby` "_x000d_
 "`v předepsaném rozsahu a počtu dle VTP a ZTP` "_x000d_
 "1 = 1,000 [A] "_x000d_
 "`Celkové množství `1.000000 = 1,000 [D] "_x000d_
 "Celkem "1 = 1,000 [E]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</si>
  <si>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Položka zahrnuje všechny geodetické práce před, během a po výstavbě nutné k bezvadnému dokončení a předání stavby.</t>
  </si>
  <si>
    <t>VSEOB015</t>
  </si>
  <si>
    <t>Odborné dozory, dohledy a průzkumy zajišťované zhotovitelem</t>
  </si>
  <si>
    <t>"`Odborné dozory, dohledy a průzkumy zajišťované zhotovitelem` "_x000d_
 "`v předepsaném rozsahu a počtu dle VTP a ZTP` "_x000d_
 "1 = 1,000 [A] "_x000d_
 "`Celkové množství `1.000000 = 1,000 [D] "_x000d_
 "Celkem "1 = 1,000 [E]</t>
  </si>
  <si>
    <t xml:space="preserve">Položka zahrnuje veškeré činnosti nezbytné k zajištění dozorů, dohledů, průzkumů, skoušky, revize, měření ze strany zhotovitele nutných k bezvadnému provedení díla a její kolaudace (pokud není uvedeno samostatně v jednotlivých SP SO/PS) . Položka zahrnuje  všechny náklady na nezbytné práce všech doprav a pomocného materiálu nutných pro dané činnosti.</t>
  </si>
  <si>
    <t>VSEOB017</t>
  </si>
  <si>
    <t>Geotechnický a hydrologický monitoring</t>
  </si>
  <si>
    <t>Položka obsahuje veškeré práce, dodávky, služby (plán,projekt, projednání, a jiné), výstupy, opatření nutné k dané činnosti, pokud není uvedeno samostatně v jednotlivých SO/PS.</t>
  </si>
  <si>
    <t>VSEOB018</t>
  </si>
  <si>
    <t>Biotechnická opatření</t>
  </si>
  <si>
    <t>"`v předepsaném rozsahu a počtu dle část PD E.1.2 Dokumentace vlivů záměru na životní prostředí` "_x000d_
 "1 = 1,000 [A] "_x000d_
 "`Celkové množství `1.000000 = 1,000 [C] "_x000d_
 "Celkem "1 = 1,000 [D]</t>
  </si>
  <si>
    <t>VSEOB019</t>
  </si>
  <si>
    <t>Rekultivace použitých ploch stavbou</t>
  </si>
  <si>
    <t>SO 90-90</t>
  </si>
  <si>
    <t>POPLATKY ZA LIKVIDACI ODPADŮ NEKONTAMINOVANÝCH - 02 01 03 SMÝCENÉ STROMY A KEŘE VČ. DOPRAVY NA SKLÁDKU A MANIPULACE</t>
  </si>
  <si>
    <t>POPLATKY ZA LIKVIDACI ODPADŮ NEKONTAMINOVANÝCH - 17 02 02 SKLO Z INTERIÉRŮ REKONSTRUOVANÝCH OBJEKTŮ VČ. DOPRAVY NA SKLÁDKU A MANIPULACE</t>
  </si>
  <si>
    <t>POPLATKY ZA LIKVIDACI ODPADŮ NEKONTAMINOVANÝCH - 17 02 03 PLASTY Z INTERIÉRŮ REKONSTRUOVANÝCH - OBJEKTŮ VČ. DOPRAVY NA SKLÁDKU A MANIPULACE</t>
  </si>
  <si>
    <t>POPLATKY ZA LIKVIDACI ODPADŮ NEKONTAMINOVANÝCH - 17 01 01 KŮLY A SLOUPY BETONOVÉ VČ. DOPRAVY NA SKLÁDKU A MANIPULACE</t>
  </si>
  <si>
    <t>POPLATKY ZA LIKVIDACI ODPADŮ NEKONTAMINOVANÝCH - 17 01 03 IZOLÁTORY PORCELÁNOVÉ VČ. DOPRAVY NA SKLÁDKU A MANIPULACE</t>
  </si>
  <si>
    <t>POPLATKY ZA LIKVIDACI ODPADŮ NEKONTAMINOVANÝCH - 16 02 14 ELEKTROŠROT (VYŘAZENÁ EL. ZAŘÍZENÍ A - PŘÍSTR. - AL, CU A VZ. KOVY) VČ. DOPRAVY NA SKLÁDKU A MANIPULAC</t>
  </si>
  <si>
    <t>POPLATKY ZA LIKVIDACI ODPADŮ NEKONTAMINOVANÝCH - 17 05 04 KAMENNÁ SUŤ VČ. DOPRAVY NA SKLÁDKU A MANIPULACE</t>
  </si>
  <si>
    <t>POPLATKY ZA LIKVIDACI ODPADŮ NEKONTAMINOVANÝCH - 17 06 04 ZBYTKY IZOLAČNÍCH MATERIÁLŮ VČ. DOPRAVY NA SKLÁDKU A MANIPULACE</t>
  </si>
  <si>
    <t>POPLATKY ZA LIKVIDACI ODPADŮ NEBEZPEČNÝCH - 17 03 01* ASFALTOVÉ SMĚSI OBSAHUJÍCÍ DEHET VČ. DOPRAVY NA SKLÁDKU A MANIPULACE</t>
  </si>
  <si>
    <t>POPLATKY ZA LIKVIDACI ODPADŮ - 17 04 11 ZBYTKY KABELŮ A VODIČŮ VČ. DOPRAVY NA SKLÁDKU A MANIPULACE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</si>
</sst>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9" fillId="0" borderId="0">
      <alignment horizontal="left" vertical="center" wrapText="1"/>
    </xf>
  </cellStyleXfs>
  <cellXfs count="54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49" fontId="2" fillId="0" borderId="1" xfId="7" applyNumberFormat="1" applyBorder="1">
      <alignment horizontal="left" vertical="center" wrapText="1"/>
    </xf>
    <xf numFmtId="165" fontId="2" fillId="0" borderId="1" xfId="8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9" applyFill="1" applyBorder="1">
      <alignment horizontal="left" vertical="center" wrapText="1"/>
    </xf>
    <xf numFmtId="0" fontId="6" fillId="2" borderId="0" xfId="9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9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NormalLeftStyle" xfId="7"/>
    <cellStyle name="NormalRightStyle" xfId="8"/>
    <cellStyle name="StavbaRozpocetHeaderStyle" xfId="9"/>
    <cellStyle name="NadpisStrukturyStyle" xfId="10"/>
    <cellStyle name="StavebniDilStyle" xfId="11"/>
    <cellStyle name="NormalBold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styles" Target="styles.xml" /><Relationship Id="rId38" Type="http://schemas.openxmlformats.org/officeDocument/2006/relationships/theme" Target="theme/theme1.xml" /><Relationship Id="rId39" Type="http://schemas.openxmlformats.org/officeDocument/2006/relationships/calcChain" Target="calcChain.xml" /><Relationship Id="rId4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&#65279;<?xml version="1.0" encoding="utf-8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17.57031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C10+C13+C17+C22+C31+C37+C41+C45+C47+C50+C52+C54+C59+C61+C63</f>
        <v>0</v>
      </c>
      <c r="D6" s="3"/>
      <c r="E6" s="3"/>
    </row>
    <row r="7">
      <c r="A7" s="3"/>
      <c r="B7" s="5" t="s">
        <v>5</v>
      </c>
      <c r="C7" s="6">
        <f>E10+E13+E17+E22+E31+E37+E41+E45+E47+E50+E52+E54+E59+E61+E63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C11</f>
        <v>0</v>
      </c>
      <c r="D10" s="9">
        <f>D11</f>
        <v>0</v>
      </c>
      <c r="E10" s="9">
        <f>E11</f>
        <v>0</v>
      </c>
    </row>
    <row r="11">
      <c r="A11" s="10" t="s">
        <v>13</v>
      </c>
      <c r="B11" s="10" t="s">
        <v>14</v>
      </c>
      <c r="C11" s="11">
        <f>C12</f>
        <v>0</v>
      </c>
      <c r="D11" s="11">
        <f>D12</f>
        <v>0</v>
      </c>
      <c r="E11" s="11">
        <f>E12</f>
        <v>0</v>
      </c>
    </row>
    <row r="12">
      <c r="A12" s="10" t="s">
        <v>15</v>
      </c>
      <c r="B12" s="10" t="s">
        <v>16</v>
      </c>
      <c r="C12" s="11">
        <f>'D.1D.1.1PS 15-01-91'!I3</f>
        <v>0</v>
      </c>
      <c r="D12" s="11">
        <f>SUMIFS('D.1D.1.1PS 15-01-91'!O:O,'D.1D.1.1PS 15-01-91'!A:A,"P")</f>
        <v>0</v>
      </c>
      <c r="E12" s="11">
        <f>C12+D12</f>
        <v>0</v>
      </c>
    </row>
    <row r="13">
      <c r="A13" s="8" t="s">
        <v>17</v>
      </c>
      <c r="B13" s="8" t="s">
        <v>18</v>
      </c>
      <c r="C13" s="9">
        <f>C14+C15+C16</f>
        <v>0</v>
      </c>
      <c r="D13" s="9">
        <f>D14+D15+D16</f>
        <v>0</v>
      </c>
      <c r="E13" s="9">
        <f>E14+E15+E16</f>
        <v>0</v>
      </c>
    </row>
    <row r="14">
      <c r="A14" s="10" t="s">
        <v>19</v>
      </c>
      <c r="B14" s="10" t="s">
        <v>20</v>
      </c>
      <c r="C14" s="11">
        <f>'D.2.1.1SO 15-10-51'!I3</f>
        <v>0</v>
      </c>
      <c r="D14" s="11">
        <f>SUMIFS('D.2.1.1SO 15-10-51'!O:O,'D.2.1.1SO 15-10-51'!A:A,"P")</f>
        <v>0</v>
      </c>
      <c r="E14" s="11">
        <f>C14+D14</f>
        <v>0</v>
      </c>
    </row>
    <row r="15">
      <c r="A15" s="10" t="s">
        <v>21</v>
      </c>
      <c r="B15" s="10" t="s">
        <v>22</v>
      </c>
      <c r="C15" s="11">
        <f>'D.2.1.1SO 15-10-91'!I3</f>
        <v>0</v>
      </c>
      <c r="D15" s="11">
        <f>SUMIFS('D.2.1.1SO 15-10-91'!O:O,'D.2.1.1SO 15-10-91'!A:A,"P")</f>
        <v>0</v>
      </c>
      <c r="E15" s="11">
        <f>C15+D15</f>
        <v>0</v>
      </c>
    </row>
    <row r="16">
      <c r="A16" s="10" t="s">
        <v>23</v>
      </c>
      <c r="B16" s="10" t="s">
        <v>24</v>
      </c>
      <c r="C16" s="11">
        <f>'D.2.1.1SO 15-11-91'!I3</f>
        <v>0</v>
      </c>
      <c r="D16" s="11">
        <f>SUMIFS('D.2.1.1SO 15-11-91'!O:O,'D.2.1.1SO 15-11-91'!A:A,"P")</f>
        <v>0</v>
      </c>
      <c r="E16" s="11">
        <f>C16+D16</f>
        <v>0</v>
      </c>
    </row>
    <row r="17">
      <c r="A17" s="8" t="s">
        <v>25</v>
      </c>
      <c r="B17" s="8" t="s">
        <v>26</v>
      </c>
      <c r="C17" s="9">
        <f>C18+C19+C20+C21</f>
        <v>0</v>
      </c>
      <c r="D17" s="9">
        <f>D18+D19+D20+D21</f>
        <v>0</v>
      </c>
      <c r="E17" s="9">
        <f>E18+E19+E20+E21</f>
        <v>0</v>
      </c>
    </row>
    <row r="18">
      <c r="A18" s="10" t="s">
        <v>27</v>
      </c>
      <c r="B18" s="10" t="s">
        <v>28</v>
      </c>
      <c r="C18" s="11">
        <f>'D.2.1.4SO 15-20-08.1'!I3</f>
        <v>0</v>
      </c>
      <c r="D18" s="11">
        <f>SUMIFS('D.2.1.4SO 15-20-08.1'!O:O,'D.2.1.4SO 15-20-08.1'!A:A,"P")</f>
        <v>0</v>
      </c>
      <c r="E18" s="11">
        <f>C18+D18</f>
        <v>0</v>
      </c>
    </row>
    <row r="19">
      <c r="A19" s="10" t="s">
        <v>29</v>
      </c>
      <c r="B19" s="10" t="s">
        <v>30</v>
      </c>
      <c r="C19" s="11">
        <f>'D.2.1.4SO 15-20-08.2'!I3</f>
        <v>0</v>
      </c>
      <c r="D19" s="11">
        <f>SUMIFS('D.2.1.4SO 15-20-08.2'!O:O,'D.2.1.4SO 15-20-08.2'!A:A,"P")</f>
        <v>0</v>
      </c>
      <c r="E19" s="11">
        <f>C19+D19</f>
        <v>0</v>
      </c>
    </row>
    <row r="20">
      <c r="A20" s="10" t="s">
        <v>31</v>
      </c>
      <c r="B20" s="10" t="s">
        <v>32</v>
      </c>
      <c r="C20" s="11">
        <f>'D.2.1.4SO 15-20-99'!I3</f>
        <v>0</v>
      </c>
      <c r="D20" s="11">
        <f>SUMIFS('D.2.1.4SO 15-20-99'!O:O,'D.2.1.4SO 15-20-99'!A:A,"P")</f>
        <v>0</v>
      </c>
      <c r="E20" s="11">
        <f>C20+D20</f>
        <v>0</v>
      </c>
    </row>
    <row r="21">
      <c r="A21" s="10" t="s">
        <v>33</v>
      </c>
      <c r="B21" s="10" t="s">
        <v>34</v>
      </c>
      <c r="C21" s="11">
        <f>'D.2.1.4SO 15-23-01'!I3</f>
        <v>0</v>
      </c>
      <c r="D21" s="11">
        <f>SUMIFS('D.2.1.4SO 15-23-01'!O:O,'D.2.1.4SO 15-23-01'!A:A,"P")</f>
        <v>0</v>
      </c>
      <c r="E21" s="11">
        <f>C21+D21</f>
        <v>0</v>
      </c>
    </row>
    <row r="22">
      <c r="A22" s="8" t="s">
        <v>35</v>
      </c>
      <c r="B22" s="8" t="s">
        <v>36</v>
      </c>
      <c r="C22" s="9">
        <f>C23+C24+C25</f>
        <v>0</v>
      </c>
      <c r="D22" s="9">
        <f>D23+D24+D25</f>
        <v>0</v>
      </c>
      <c r="E22" s="9">
        <f>E23+E24+E25</f>
        <v>0</v>
      </c>
    </row>
    <row r="23">
      <c r="A23" s="10" t="s">
        <v>37</v>
      </c>
      <c r="B23" s="10" t="s">
        <v>38</v>
      </c>
      <c r="C23" s="11">
        <f>'D.2.1.5SO 15-30-91'!I3</f>
        <v>0</v>
      </c>
      <c r="D23" s="11">
        <f>SUMIFS('D.2.1.5SO 15-30-91'!O:O,'D.2.1.5SO 15-30-91'!A:A,"P")</f>
        <v>0</v>
      </c>
      <c r="E23" s="11">
        <f>C23+D23</f>
        <v>0</v>
      </c>
    </row>
    <row r="24">
      <c r="A24" s="10" t="s">
        <v>39</v>
      </c>
      <c r="B24" s="10" t="s">
        <v>40</v>
      </c>
      <c r="C24" s="11">
        <f>'D.2.1.5SO 15-30-92'!I3</f>
        <v>0</v>
      </c>
      <c r="D24" s="11">
        <f>SUMIFS('D.2.1.5SO 15-30-92'!O:O,'D.2.1.5SO 15-30-92'!A:A,"P")</f>
        <v>0</v>
      </c>
      <c r="E24" s="11">
        <f>C24+D24</f>
        <v>0</v>
      </c>
    </row>
    <row r="25">
      <c r="A25" s="10" t="s">
        <v>41</v>
      </c>
      <c r="B25" s="10" t="s">
        <v>42</v>
      </c>
      <c r="C25" s="11">
        <f>C26+C27+C28+C29+C30</f>
        <v>0</v>
      </c>
      <c r="D25" s="11">
        <f>D26+D27+D28+D29+D30</f>
        <v>0</v>
      </c>
      <c r="E25" s="11">
        <f>E26+E27+E28+E29+E30</f>
        <v>0</v>
      </c>
    </row>
    <row r="26">
      <c r="A26" s="10" t="s">
        <v>43</v>
      </c>
      <c r="B26" s="10" t="s">
        <v>44</v>
      </c>
      <c r="C26" s="11">
        <f>'D.2.1.5SO 15-30-93SO 15-30-93.1'!I3</f>
        <v>0</v>
      </c>
      <c r="D26" s="11">
        <f>SUMIFS('D.2.1.5SO 15-30-93SO 15-30-93.1'!O:O,'D.2.1.5SO 15-30-93SO 15-30-93.1'!A:A,"P")</f>
        <v>0</v>
      </c>
      <c r="E26" s="11">
        <f>C26+D26</f>
        <v>0</v>
      </c>
    </row>
    <row r="27">
      <c r="A27" s="10" t="s">
        <v>45</v>
      </c>
      <c r="B27" s="10" t="s">
        <v>46</v>
      </c>
      <c r="C27" s="11">
        <f>'D.2.1.5SO 15-30-93SO 15-30-93.2'!I3</f>
        <v>0</v>
      </c>
      <c r="D27" s="11">
        <f>SUMIFS('D.2.1.5SO 15-30-93SO 15-30-93.2'!O:O,'D.2.1.5SO 15-30-93SO 15-30-93.2'!A:A,"P")</f>
        <v>0</v>
      </c>
      <c r="E27" s="11">
        <f>C27+D27</f>
        <v>0</v>
      </c>
    </row>
    <row r="28">
      <c r="A28" s="10" t="s">
        <v>47</v>
      </c>
      <c r="B28" s="10" t="s">
        <v>48</v>
      </c>
      <c r="C28" s="11">
        <f>'D.2.1.5SO 15-30-93SO 15-30-93.3'!I3</f>
        <v>0</v>
      </c>
      <c r="D28" s="11">
        <f>SUMIFS('D.2.1.5SO 15-30-93SO 15-30-93.3'!O:O,'D.2.1.5SO 15-30-93SO 15-30-93.3'!A:A,"P")</f>
        <v>0</v>
      </c>
      <c r="E28" s="11">
        <f>C28+D28</f>
        <v>0</v>
      </c>
    </row>
    <row r="29">
      <c r="A29" s="10" t="s">
        <v>49</v>
      </c>
      <c r="B29" s="10" t="s">
        <v>50</v>
      </c>
      <c r="C29" s="11">
        <f>'D.2.1.5SO 15-30-93SO 15-30-93.4'!I3</f>
        <v>0</v>
      </c>
      <c r="D29" s="11">
        <f>SUMIFS('D.2.1.5SO 15-30-93SO 15-30-93.4'!O:O,'D.2.1.5SO 15-30-93SO 15-30-93.4'!A:A,"P")</f>
        <v>0</v>
      </c>
      <c r="E29" s="11">
        <f>C29+D29</f>
        <v>0</v>
      </c>
    </row>
    <row r="30">
      <c r="A30" s="10" t="s">
        <v>51</v>
      </c>
      <c r="B30" s="10" t="s">
        <v>52</v>
      </c>
      <c r="C30" s="11">
        <f>'D.2.1.5SO 15-30-93SO 15-30-93.6'!I3</f>
        <v>0</v>
      </c>
      <c r="D30" s="11">
        <f>SUMIFS('D.2.1.5SO 15-30-93SO 15-30-93.6'!O:O,'D.2.1.5SO 15-30-93SO 15-30-93.6'!A:A,"P")</f>
        <v>0</v>
      </c>
      <c r="E30" s="11">
        <f>C30+D30</f>
        <v>0</v>
      </c>
    </row>
    <row r="31">
      <c r="A31" s="8" t="s">
        <v>53</v>
      </c>
      <c r="B31" s="8" t="s">
        <v>54</v>
      </c>
      <c r="C31" s="9">
        <f>C32+C35+C36</f>
        <v>0</v>
      </c>
      <c r="D31" s="9">
        <f>D32+D35+D36</f>
        <v>0</v>
      </c>
      <c r="E31" s="9">
        <f>E32+E35+E36</f>
        <v>0</v>
      </c>
    </row>
    <row r="32">
      <c r="A32" s="10" t="s">
        <v>55</v>
      </c>
      <c r="B32" s="10" t="s">
        <v>56</v>
      </c>
      <c r="C32" s="11">
        <f>C33+C34</f>
        <v>0</v>
      </c>
      <c r="D32" s="11">
        <f>D33+D34</f>
        <v>0</v>
      </c>
      <c r="E32" s="11">
        <f>E33+E34</f>
        <v>0</v>
      </c>
    </row>
    <row r="33">
      <c r="A33" s="10" t="s">
        <v>57</v>
      </c>
      <c r="B33" s="10" t="s">
        <v>58</v>
      </c>
      <c r="C33" s="11">
        <f>'D.2.1.6SO 15-31-54SO 15-31-54.1'!I3</f>
        <v>0</v>
      </c>
      <c r="D33" s="11">
        <f>SUMIFS('D.2.1.6SO 15-31-54SO 15-31-54.1'!O:O,'D.2.1.6SO 15-31-54SO 15-31-54.1'!A:A,"P")</f>
        <v>0</v>
      </c>
      <c r="E33" s="11">
        <f>C33+D33</f>
        <v>0</v>
      </c>
    </row>
    <row r="34">
      <c r="A34" s="10" t="s">
        <v>59</v>
      </c>
      <c r="B34" s="10" t="s">
        <v>60</v>
      </c>
      <c r="C34" s="11">
        <f>'D.2.1.6SO 15-31-54SO 15-31-54.2'!I3</f>
        <v>0</v>
      </c>
      <c r="D34" s="11">
        <f>SUMIFS('D.2.1.6SO 15-31-54SO 15-31-54.2'!O:O,'D.2.1.6SO 15-31-54SO 15-31-54.2'!A:A,"P")</f>
        <v>0</v>
      </c>
      <c r="E34" s="11">
        <f>C34+D34</f>
        <v>0</v>
      </c>
    </row>
    <row r="35">
      <c r="A35" s="10" t="s">
        <v>61</v>
      </c>
      <c r="B35" s="10" t="s">
        <v>62</v>
      </c>
      <c r="C35" s="11">
        <f>'D.2.1.6SO 15-31-55'!I3</f>
        <v>0</v>
      </c>
      <c r="D35" s="11">
        <f>SUMIFS('D.2.1.6SO 15-31-55'!O:O,'D.2.1.6SO 15-31-55'!A:A,"P")</f>
        <v>0</v>
      </c>
      <c r="E35" s="11">
        <f>C35+D35</f>
        <v>0</v>
      </c>
    </row>
    <row r="36">
      <c r="A36" s="10" t="s">
        <v>63</v>
      </c>
      <c r="B36" s="10" t="s">
        <v>64</v>
      </c>
      <c r="C36" s="11">
        <f>'D.2.1.6SO 15-32-53'!I3</f>
        <v>0</v>
      </c>
      <c r="D36" s="11">
        <f>SUMIFS('D.2.1.6SO 15-32-53'!O:O,'D.2.1.6SO 15-32-53'!A:A,"P")</f>
        <v>0</v>
      </c>
      <c r="E36" s="11">
        <f>C36+D36</f>
        <v>0</v>
      </c>
    </row>
    <row r="37">
      <c r="A37" s="8" t="s">
        <v>65</v>
      </c>
      <c r="B37" s="8" t="s">
        <v>66</v>
      </c>
      <c r="C37" s="9">
        <f>C38</f>
        <v>0</v>
      </c>
      <c r="D37" s="9">
        <f>D38</f>
        <v>0</v>
      </c>
      <c r="E37" s="9">
        <f>E38</f>
        <v>0</v>
      </c>
    </row>
    <row r="38">
      <c r="A38" s="10" t="s">
        <v>67</v>
      </c>
      <c r="B38" s="10" t="s">
        <v>68</v>
      </c>
      <c r="C38" s="11">
        <f>C39+C40</f>
        <v>0</v>
      </c>
      <c r="D38" s="11">
        <f>D39+D40</f>
        <v>0</v>
      </c>
      <c r="E38" s="11">
        <f>E39+E40</f>
        <v>0</v>
      </c>
    </row>
    <row r="39">
      <c r="A39" s="10" t="s">
        <v>69</v>
      </c>
      <c r="B39" s="10" t="s">
        <v>70</v>
      </c>
      <c r="C39" s="11">
        <f>'D.2.1.8SO 15-50-07SO 15-50-07.1'!I3</f>
        <v>0</v>
      </c>
      <c r="D39" s="11">
        <f>SUMIFS('D.2.1.8SO 15-50-07SO 15-50-07.1'!O:O,'D.2.1.8SO 15-50-07SO 15-50-07.1'!A:A,"P")</f>
        <v>0</v>
      </c>
      <c r="E39" s="11">
        <f>C39+D39</f>
        <v>0</v>
      </c>
    </row>
    <row r="40">
      <c r="A40" s="10" t="s">
        <v>71</v>
      </c>
      <c r="B40" s="10" t="s">
        <v>72</v>
      </c>
      <c r="C40" s="11">
        <f>'D.2.1.8SO 15-50-07SO 15-50-07.2'!I3</f>
        <v>0</v>
      </c>
      <c r="D40" s="11">
        <f>SUMIFS('D.2.1.8SO 15-50-07SO 15-50-07.2'!O:O,'D.2.1.8SO 15-50-07SO 15-50-07.2'!A:A,"P")</f>
        <v>0</v>
      </c>
      <c r="E40" s="11">
        <f>C40+D40</f>
        <v>0</v>
      </c>
    </row>
    <row r="41">
      <c r="A41" s="8" t="s">
        <v>73</v>
      </c>
      <c r="B41" s="8" t="s">
        <v>74</v>
      </c>
      <c r="C41" s="9">
        <f>C42</f>
        <v>0</v>
      </c>
      <c r="D41" s="9">
        <f>D42</f>
        <v>0</v>
      </c>
      <c r="E41" s="9">
        <f>E42</f>
        <v>0</v>
      </c>
    </row>
    <row r="42">
      <c r="A42" s="10" t="s">
        <v>75</v>
      </c>
      <c r="B42" s="10" t="s">
        <v>76</v>
      </c>
      <c r="C42" s="11">
        <f>C43+C44</f>
        <v>0</v>
      </c>
      <c r="D42" s="11">
        <f>D43+D44</f>
        <v>0</v>
      </c>
      <c r="E42" s="11">
        <f>E43+E44</f>
        <v>0</v>
      </c>
    </row>
    <row r="43">
      <c r="A43" s="10" t="s">
        <v>77</v>
      </c>
      <c r="B43" s="10" t="s">
        <v>76</v>
      </c>
      <c r="C43" s="11">
        <f>'D.2.2.1SO 15-73-02SO 15-73-02.1'!I3</f>
        <v>0</v>
      </c>
      <c r="D43" s="11">
        <f>SUMIFS('D.2.2.1SO 15-73-02SO 15-73-02.1'!O:O,'D.2.2.1SO 15-73-02SO 15-73-02.1'!A:A,"P")</f>
        <v>0</v>
      </c>
      <c r="E43" s="11">
        <f>C43+D43</f>
        <v>0</v>
      </c>
    </row>
    <row r="44">
      <c r="A44" s="10" t="s">
        <v>78</v>
      </c>
      <c r="B44" s="10" t="s">
        <v>79</v>
      </c>
      <c r="C44" s="11">
        <f>'D.2.2.1SO 15-73-02SO 15-73-02.2'!I3</f>
        <v>0</v>
      </c>
      <c r="D44" s="11">
        <f>SUMIFS('D.2.2.1SO 15-73-02SO 15-73-02.2'!O:O,'D.2.2.1SO 15-73-02SO 15-73-02.2'!A:A,"P")</f>
        <v>0</v>
      </c>
      <c r="E44" s="11">
        <f>C44+D44</f>
        <v>0</v>
      </c>
    </row>
    <row r="45">
      <c r="A45" s="8" t="s">
        <v>80</v>
      </c>
      <c r="B45" s="8" t="s">
        <v>81</v>
      </c>
      <c r="C45" s="9">
        <f>C46</f>
        <v>0</v>
      </c>
      <c r="D45" s="9">
        <f>D46</f>
        <v>0</v>
      </c>
      <c r="E45" s="9">
        <f>E46</f>
        <v>0</v>
      </c>
    </row>
    <row r="46">
      <c r="A46" s="10" t="s">
        <v>82</v>
      </c>
      <c r="B46" s="10" t="s">
        <v>83</v>
      </c>
      <c r="C46" s="11">
        <f>'D.2.2.6SO 15-79-05'!I3</f>
        <v>0</v>
      </c>
      <c r="D46" s="11">
        <f>SUMIFS('D.2.2.6SO 15-79-05'!O:O,'D.2.2.6SO 15-79-05'!A:A,"P")</f>
        <v>0</v>
      </c>
      <c r="E46" s="11">
        <f>C46+D46</f>
        <v>0</v>
      </c>
    </row>
    <row r="47">
      <c r="A47" s="8" t="s">
        <v>84</v>
      </c>
      <c r="B47" s="8" t="s">
        <v>85</v>
      </c>
      <c r="C47" s="9">
        <f>C48+C49</f>
        <v>0</v>
      </c>
      <c r="D47" s="9">
        <f>D48+D49</f>
        <v>0</v>
      </c>
      <c r="E47" s="9">
        <f>E48+E49</f>
        <v>0</v>
      </c>
    </row>
    <row r="48">
      <c r="A48" s="10" t="s">
        <v>86</v>
      </c>
      <c r="B48" s="10" t="s">
        <v>87</v>
      </c>
      <c r="C48" s="11">
        <f>'D.2.3.1SO 15-81-52'!I3</f>
        <v>0</v>
      </c>
      <c r="D48" s="11">
        <f>SUMIFS('D.2.3.1SO 15-81-52'!O:O,'D.2.3.1SO 15-81-52'!A:A,"P")</f>
        <v>0</v>
      </c>
      <c r="E48" s="11">
        <f>C48+D48</f>
        <v>0</v>
      </c>
    </row>
    <row r="49">
      <c r="A49" s="10" t="s">
        <v>88</v>
      </c>
      <c r="B49" s="10" t="s">
        <v>89</v>
      </c>
      <c r="C49" s="11">
        <f>'D.2.3.1SO 15-81-91'!I3</f>
        <v>0</v>
      </c>
      <c r="D49" s="11">
        <f>SUMIFS('D.2.3.1SO 15-81-91'!O:O,'D.2.3.1SO 15-81-91'!A:A,"P")</f>
        <v>0</v>
      </c>
      <c r="E49" s="11">
        <f>C49+D49</f>
        <v>0</v>
      </c>
    </row>
    <row r="50">
      <c r="A50" s="8" t="s">
        <v>90</v>
      </c>
      <c r="B50" s="8" t="s">
        <v>91</v>
      </c>
      <c r="C50" s="9">
        <f>C51</f>
        <v>0</v>
      </c>
      <c r="D50" s="9">
        <f>D51</f>
        <v>0</v>
      </c>
      <c r="E50" s="9">
        <f>E51</f>
        <v>0</v>
      </c>
    </row>
    <row r="51">
      <c r="A51" s="10" t="s">
        <v>92</v>
      </c>
      <c r="B51" s="10" t="s">
        <v>93</v>
      </c>
      <c r="C51" s="11">
        <f>'D.2.3.6SO 15-86-95'!I3</f>
        <v>0</v>
      </c>
      <c r="D51" s="11">
        <f>SUMIFS('D.2.3.6SO 15-86-95'!O:O,'D.2.3.6SO 15-86-95'!A:A,"P")</f>
        <v>0</v>
      </c>
      <c r="E51" s="11">
        <f>C51+D51</f>
        <v>0</v>
      </c>
    </row>
    <row r="52">
      <c r="A52" s="8" t="s">
        <v>94</v>
      </c>
      <c r="B52" s="8" t="s">
        <v>95</v>
      </c>
      <c r="C52" s="9">
        <f>C53</f>
        <v>0</v>
      </c>
      <c r="D52" s="9">
        <f>D53</f>
        <v>0</v>
      </c>
      <c r="E52" s="9">
        <f>E53</f>
        <v>0</v>
      </c>
    </row>
    <row r="53">
      <c r="A53" s="10" t="s">
        <v>96</v>
      </c>
      <c r="B53" s="10" t="s">
        <v>97</v>
      </c>
      <c r="C53" s="11">
        <f>'D.2.3.7SO 15-87-91'!I3</f>
        <v>0</v>
      </c>
      <c r="D53" s="11">
        <f>SUMIFS('D.2.3.7SO 15-87-91'!O:O,'D.2.3.7SO 15-87-91'!A:A,"P")</f>
        <v>0</v>
      </c>
      <c r="E53" s="11">
        <f>C53+D53</f>
        <v>0</v>
      </c>
    </row>
    <row r="54">
      <c r="A54" s="8" t="s">
        <v>98</v>
      </c>
      <c r="B54" s="8" t="s">
        <v>99</v>
      </c>
      <c r="C54" s="9">
        <f>C55+C56+C57+C58</f>
        <v>0</v>
      </c>
      <c r="D54" s="9">
        <f>D55+D56+D57+D58</f>
        <v>0</v>
      </c>
      <c r="E54" s="9">
        <f>E55+E56+E57+E58</f>
        <v>0</v>
      </c>
    </row>
    <row r="55">
      <c r="A55" s="10" t="s">
        <v>100</v>
      </c>
      <c r="B55" s="10" t="s">
        <v>101</v>
      </c>
      <c r="C55" s="11">
        <f>'D.2.3.9SO 15-86-96'!I3</f>
        <v>0</v>
      </c>
      <c r="D55" s="11">
        <f>SUMIFS('D.2.3.9SO 15-86-96'!O:O,'D.2.3.9SO 15-86-96'!A:A,"P")</f>
        <v>0</v>
      </c>
      <c r="E55" s="11">
        <f>C55+D55</f>
        <v>0</v>
      </c>
    </row>
    <row r="56">
      <c r="A56" s="10" t="s">
        <v>102</v>
      </c>
      <c r="B56" s="10" t="s">
        <v>103</v>
      </c>
      <c r="C56" s="11">
        <f>'D.2.3.9SO 15-86-97'!I3</f>
        <v>0</v>
      </c>
      <c r="D56" s="11">
        <f>SUMIFS('D.2.3.9SO 15-86-97'!O:O,'D.2.3.9SO 15-86-97'!A:A,"P")</f>
        <v>0</v>
      </c>
      <c r="E56" s="11">
        <f>C56+D56</f>
        <v>0</v>
      </c>
    </row>
    <row r="57">
      <c r="A57" s="10" t="s">
        <v>104</v>
      </c>
      <c r="B57" s="10" t="s">
        <v>105</v>
      </c>
      <c r="C57" s="11">
        <f>'D.2.3.9SO 15-86-98'!I3</f>
        <v>0</v>
      </c>
      <c r="D57" s="11">
        <f>SUMIFS('D.2.3.9SO 15-86-98'!O:O,'D.2.3.9SO 15-86-98'!A:A,"P")</f>
        <v>0</v>
      </c>
      <c r="E57" s="11">
        <f>C57+D57</f>
        <v>0</v>
      </c>
    </row>
    <row r="58">
      <c r="A58" s="10" t="s">
        <v>106</v>
      </c>
      <c r="B58" s="10" t="s">
        <v>107</v>
      </c>
      <c r="C58" s="11">
        <f>'D.2.3.9SO 15-86-99'!I3</f>
        <v>0</v>
      </c>
      <c r="D58" s="11">
        <f>SUMIFS('D.2.3.9SO 15-86-99'!O:O,'D.2.3.9SO 15-86-99'!A:A,"P")</f>
        <v>0</v>
      </c>
      <c r="E58" s="11">
        <f>C58+D58</f>
        <v>0</v>
      </c>
    </row>
    <row r="59">
      <c r="A59" s="8" t="s">
        <v>108</v>
      </c>
      <c r="B59" s="8" t="s">
        <v>109</v>
      </c>
      <c r="C59" s="9">
        <f>C60</f>
        <v>0</v>
      </c>
      <c r="D59" s="9">
        <f>D60</f>
        <v>0</v>
      </c>
      <c r="E59" s="9">
        <f>E60</f>
        <v>0</v>
      </c>
    </row>
    <row r="60">
      <c r="A60" s="10" t="s">
        <v>110</v>
      </c>
      <c r="B60" s="10" t="s">
        <v>111</v>
      </c>
      <c r="C60" s="11">
        <f>'D.2.4SO 15-92-91'!I3</f>
        <v>0</v>
      </c>
      <c r="D60" s="11">
        <f>SUMIFS('D.2.4SO 15-92-91'!O:O,'D.2.4SO 15-92-91'!A:A,"P")</f>
        <v>0</v>
      </c>
      <c r="E60" s="11">
        <f>C60+D60</f>
        <v>0</v>
      </c>
    </row>
    <row r="61">
      <c r="A61" s="8" t="s">
        <v>112</v>
      </c>
      <c r="B61" s="8" t="s">
        <v>113</v>
      </c>
      <c r="C61" s="9">
        <f>C62</f>
        <v>0</v>
      </c>
      <c r="D61" s="9">
        <f>D62</f>
        <v>0</v>
      </c>
      <c r="E61" s="9">
        <f>E62</f>
        <v>0</v>
      </c>
    </row>
    <row r="62">
      <c r="A62" s="10" t="s">
        <v>114</v>
      </c>
      <c r="B62" s="10" t="s">
        <v>113</v>
      </c>
      <c r="C62" s="11">
        <f>'D.9.8SO 98-98'!I3</f>
        <v>0</v>
      </c>
      <c r="D62" s="11">
        <f>SUMIFS('D.9.8SO 98-98'!O:O,'D.9.8SO 98-98'!A:A,"P")</f>
        <v>0</v>
      </c>
      <c r="E62" s="11">
        <f>C62+D62</f>
        <v>0</v>
      </c>
    </row>
    <row r="63">
      <c r="A63" s="8" t="s">
        <v>115</v>
      </c>
      <c r="B63" s="8" t="s">
        <v>116</v>
      </c>
      <c r="C63" s="9">
        <f>C64</f>
        <v>0</v>
      </c>
      <c r="D63" s="9">
        <f>D64</f>
        <v>0</v>
      </c>
      <c r="E63" s="9">
        <f>E64</f>
        <v>0</v>
      </c>
    </row>
    <row r="64">
      <c r="A64" s="10" t="s">
        <v>117</v>
      </c>
      <c r="B64" s="10" t="s">
        <v>116</v>
      </c>
      <c r="C64" s="11">
        <f>'D.9.9SO 90-90'!I3</f>
        <v>0</v>
      </c>
      <c r="D64" s="11">
        <f>SUMIFS('D.9.9SO 90-90'!O:O,'D.9.9SO 90-90'!A:A,"P")</f>
        <v>0</v>
      </c>
      <c r="E64" s="11">
        <f>C64+D64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1692</v>
      </c>
      <c r="I3" s="25">
        <f>SUMIFS(I9:I152,A9:A152,"SD")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1692</v>
      </c>
      <c r="D5" s="22"/>
      <c r="E5" s="23" t="s">
        <v>38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1049</v>
      </c>
      <c r="D9" s="34"/>
      <c r="E9" s="31" t="s">
        <v>1050</v>
      </c>
      <c r="F9" s="34"/>
      <c r="G9" s="34"/>
      <c r="H9" s="34"/>
      <c r="I9" s="35">
        <f>SUMIFS(I10:I18,A10:A18,"P")</f>
        <v>0</v>
      </c>
      <c r="J9" s="36"/>
    </row>
    <row r="10">
      <c r="A10" s="37" t="s">
        <v>144</v>
      </c>
      <c r="B10" s="37">
        <v>1</v>
      </c>
      <c r="C10" s="38" t="s">
        <v>1370</v>
      </c>
      <c r="D10" s="37" t="s">
        <v>146</v>
      </c>
      <c r="E10" s="39" t="s">
        <v>1693</v>
      </c>
      <c r="F10" s="40" t="s">
        <v>171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60">
      <c r="A12" s="37" t="s">
        <v>152</v>
      </c>
      <c r="B12" s="45"/>
      <c r="C12" s="46"/>
      <c r="D12" s="46"/>
      <c r="E12" s="39" t="s">
        <v>885</v>
      </c>
      <c r="F12" s="46"/>
      <c r="G12" s="46"/>
      <c r="H12" s="46"/>
      <c r="I12" s="46"/>
      <c r="J12" s="48"/>
    </row>
    <row r="13">
      <c r="A13" s="37" t="s">
        <v>144</v>
      </c>
      <c r="B13" s="37">
        <v>3</v>
      </c>
      <c r="C13" s="38" t="s">
        <v>1694</v>
      </c>
      <c r="D13" s="37" t="s">
        <v>494</v>
      </c>
      <c r="E13" s="39" t="s">
        <v>1695</v>
      </c>
      <c r="F13" s="40" t="s">
        <v>171</v>
      </c>
      <c r="G13" s="41">
        <v>1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>
      <c r="A14" s="37" t="s">
        <v>149</v>
      </c>
      <c r="B14" s="45"/>
      <c r="C14" s="46"/>
      <c r="D14" s="46"/>
      <c r="E14" s="47" t="s">
        <v>146</v>
      </c>
      <c r="F14" s="46"/>
      <c r="G14" s="46"/>
      <c r="H14" s="46"/>
      <c r="I14" s="46"/>
      <c r="J14" s="48"/>
    </row>
    <row r="15" ht="60">
      <c r="A15" s="37" t="s">
        <v>152</v>
      </c>
      <c r="B15" s="45"/>
      <c r="C15" s="46"/>
      <c r="D15" s="46"/>
      <c r="E15" s="39" t="s">
        <v>885</v>
      </c>
      <c r="F15" s="46"/>
      <c r="G15" s="46"/>
      <c r="H15" s="46"/>
      <c r="I15" s="46"/>
      <c r="J15" s="48"/>
    </row>
    <row r="16">
      <c r="A16" s="37" t="s">
        <v>144</v>
      </c>
      <c r="B16" s="37">
        <v>4</v>
      </c>
      <c r="C16" s="38" t="s">
        <v>1696</v>
      </c>
      <c r="D16" s="37" t="s">
        <v>494</v>
      </c>
      <c r="E16" s="39" t="s">
        <v>1697</v>
      </c>
      <c r="F16" s="40" t="s">
        <v>178</v>
      </c>
      <c r="G16" s="41">
        <v>1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>
      <c r="A17" s="37" t="s">
        <v>149</v>
      </c>
      <c r="B17" s="45"/>
      <c r="C17" s="46"/>
      <c r="D17" s="46"/>
      <c r="E17" s="47" t="s">
        <v>146</v>
      </c>
      <c r="F17" s="46"/>
      <c r="G17" s="46"/>
      <c r="H17" s="46"/>
      <c r="I17" s="46"/>
      <c r="J17" s="48"/>
    </row>
    <row r="18" ht="150">
      <c r="A18" s="37" t="s">
        <v>152</v>
      </c>
      <c r="B18" s="45"/>
      <c r="C18" s="46"/>
      <c r="D18" s="46"/>
      <c r="E18" s="39" t="s">
        <v>1698</v>
      </c>
      <c r="F18" s="46"/>
      <c r="G18" s="46"/>
      <c r="H18" s="46"/>
      <c r="I18" s="46"/>
      <c r="J18" s="48"/>
    </row>
    <row r="19">
      <c r="A19" s="31" t="s">
        <v>141</v>
      </c>
      <c r="B19" s="32"/>
      <c r="C19" s="33" t="s">
        <v>494</v>
      </c>
      <c r="D19" s="34"/>
      <c r="E19" s="31" t="s">
        <v>143</v>
      </c>
      <c r="F19" s="34"/>
      <c r="G19" s="34"/>
      <c r="H19" s="34"/>
      <c r="I19" s="35">
        <f>SUMIFS(I20:I35,A20:A35,"P")</f>
        <v>0</v>
      </c>
      <c r="J19" s="36"/>
    </row>
    <row r="20">
      <c r="A20" s="37" t="s">
        <v>144</v>
      </c>
      <c r="B20" s="37">
        <v>5</v>
      </c>
      <c r="C20" s="38" t="s">
        <v>983</v>
      </c>
      <c r="D20" s="37" t="s">
        <v>146</v>
      </c>
      <c r="E20" s="39" t="s">
        <v>984</v>
      </c>
      <c r="F20" s="40" t="s">
        <v>148</v>
      </c>
      <c r="G20" s="41">
        <v>108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>
      <c r="A21" s="37" t="s">
        <v>149</v>
      </c>
      <c r="B21" s="45"/>
      <c r="C21" s="46"/>
      <c r="D21" s="46"/>
      <c r="E21" s="47" t="s">
        <v>146</v>
      </c>
      <c r="F21" s="46"/>
      <c r="G21" s="46"/>
      <c r="H21" s="46"/>
      <c r="I21" s="46"/>
      <c r="J21" s="48"/>
    </row>
    <row r="22" ht="60">
      <c r="A22" s="37" t="s">
        <v>150</v>
      </c>
      <c r="B22" s="45"/>
      <c r="C22" s="46"/>
      <c r="D22" s="46"/>
      <c r="E22" s="49" t="s">
        <v>1699</v>
      </c>
      <c r="F22" s="46"/>
      <c r="G22" s="46"/>
      <c r="H22" s="46"/>
      <c r="I22" s="46"/>
      <c r="J22" s="48"/>
    </row>
    <row r="23" ht="409.5">
      <c r="A23" s="37" t="s">
        <v>152</v>
      </c>
      <c r="B23" s="45"/>
      <c r="C23" s="46"/>
      <c r="D23" s="46"/>
      <c r="E23" s="39" t="s">
        <v>153</v>
      </c>
      <c r="F23" s="46"/>
      <c r="G23" s="46"/>
      <c r="H23" s="46"/>
      <c r="I23" s="46"/>
      <c r="J23" s="48"/>
    </row>
    <row r="24">
      <c r="A24" s="37" t="s">
        <v>144</v>
      </c>
      <c r="B24" s="37">
        <v>6</v>
      </c>
      <c r="C24" s="38" t="s">
        <v>159</v>
      </c>
      <c r="D24" s="37" t="s">
        <v>146</v>
      </c>
      <c r="E24" s="39" t="s">
        <v>160</v>
      </c>
      <c r="F24" s="40" t="s">
        <v>156</v>
      </c>
      <c r="G24" s="41">
        <v>120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>
      <c r="A25" s="37" t="s">
        <v>149</v>
      </c>
      <c r="B25" s="45"/>
      <c r="C25" s="46"/>
      <c r="D25" s="46"/>
      <c r="E25" s="47" t="s">
        <v>146</v>
      </c>
      <c r="F25" s="46"/>
      <c r="G25" s="46"/>
      <c r="H25" s="46"/>
      <c r="I25" s="46"/>
      <c r="J25" s="48"/>
    </row>
    <row r="26" ht="30">
      <c r="A26" s="37" t="s">
        <v>150</v>
      </c>
      <c r="B26" s="45"/>
      <c r="C26" s="46"/>
      <c r="D26" s="46"/>
      <c r="E26" s="49" t="s">
        <v>1700</v>
      </c>
      <c r="F26" s="46"/>
      <c r="G26" s="46"/>
      <c r="H26" s="46"/>
      <c r="I26" s="46"/>
      <c r="J26" s="48"/>
    </row>
    <row r="27" ht="90">
      <c r="A27" s="37" t="s">
        <v>152</v>
      </c>
      <c r="B27" s="45"/>
      <c r="C27" s="46"/>
      <c r="D27" s="46"/>
      <c r="E27" s="39" t="s">
        <v>158</v>
      </c>
      <c r="F27" s="46"/>
      <c r="G27" s="46"/>
      <c r="H27" s="46"/>
      <c r="I27" s="46"/>
      <c r="J27" s="48"/>
    </row>
    <row r="28">
      <c r="A28" s="37" t="s">
        <v>144</v>
      </c>
      <c r="B28" s="37">
        <v>7</v>
      </c>
      <c r="C28" s="38" t="s">
        <v>996</v>
      </c>
      <c r="D28" s="37" t="s">
        <v>146</v>
      </c>
      <c r="E28" s="39" t="s">
        <v>997</v>
      </c>
      <c r="F28" s="40" t="s">
        <v>148</v>
      </c>
      <c r="G28" s="41">
        <v>96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149</v>
      </c>
      <c r="B29" s="45"/>
      <c r="C29" s="46"/>
      <c r="D29" s="46"/>
      <c r="E29" s="47" t="s">
        <v>146</v>
      </c>
      <c r="F29" s="46"/>
      <c r="G29" s="46"/>
      <c r="H29" s="46"/>
      <c r="I29" s="46"/>
      <c r="J29" s="48"/>
    </row>
    <row r="30" ht="60">
      <c r="A30" s="37" t="s">
        <v>150</v>
      </c>
      <c r="B30" s="45"/>
      <c r="C30" s="46"/>
      <c r="D30" s="46"/>
      <c r="E30" s="49" t="s">
        <v>1701</v>
      </c>
      <c r="F30" s="46"/>
      <c r="G30" s="46"/>
      <c r="H30" s="46"/>
      <c r="I30" s="46"/>
      <c r="J30" s="48"/>
    </row>
    <row r="31" ht="330">
      <c r="A31" s="37" t="s">
        <v>152</v>
      </c>
      <c r="B31" s="45"/>
      <c r="C31" s="46"/>
      <c r="D31" s="46"/>
      <c r="E31" s="39" t="s">
        <v>998</v>
      </c>
      <c r="F31" s="46"/>
      <c r="G31" s="46"/>
      <c r="H31" s="46"/>
      <c r="I31" s="46"/>
      <c r="J31" s="48"/>
    </row>
    <row r="32">
      <c r="A32" s="37" t="s">
        <v>144</v>
      </c>
      <c r="B32" s="37">
        <v>8</v>
      </c>
      <c r="C32" s="38" t="s">
        <v>999</v>
      </c>
      <c r="D32" s="37" t="s">
        <v>146</v>
      </c>
      <c r="E32" s="39" t="s">
        <v>1000</v>
      </c>
      <c r="F32" s="40" t="s">
        <v>148</v>
      </c>
      <c r="G32" s="41">
        <v>12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149</v>
      </c>
      <c r="B33" s="45"/>
      <c r="C33" s="46"/>
      <c r="D33" s="46"/>
      <c r="E33" s="47" t="s">
        <v>146</v>
      </c>
      <c r="F33" s="46"/>
      <c r="G33" s="46"/>
      <c r="H33" s="46"/>
      <c r="I33" s="46"/>
      <c r="J33" s="48"/>
    </row>
    <row r="34" ht="60">
      <c r="A34" s="37" t="s">
        <v>150</v>
      </c>
      <c r="B34" s="45"/>
      <c r="C34" s="46"/>
      <c r="D34" s="46"/>
      <c r="E34" s="49" t="s">
        <v>1702</v>
      </c>
      <c r="F34" s="46"/>
      <c r="G34" s="46"/>
      <c r="H34" s="46"/>
      <c r="I34" s="46"/>
      <c r="J34" s="48"/>
    </row>
    <row r="35" ht="409.5">
      <c r="A35" s="37" t="s">
        <v>152</v>
      </c>
      <c r="B35" s="45"/>
      <c r="C35" s="46"/>
      <c r="D35" s="46"/>
      <c r="E35" s="39" t="s">
        <v>1002</v>
      </c>
      <c r="F35" s="46"/>
      <c r="G35" s="46"/>
      <c r="H35" s="46"/>
      <c r="I35" s="46"/>
      <c r="J35" s="48"/>
    </row>
    <row r="36">
      <c r="A36" s="31" t="s">
        <v>141</v>
      </c>
      <c r="B36" s="32"/>
      <c r="C36" s="33" t="s">
        <v>1515</v>
      </c>
      <c r="D36" s="34"/>
      <c r="E36" s="31" t="s">
        <v>1703</v>
      </c>
      <c r="F36" s="34"/>
      <c r="G36" s="34"/>
      <c r="H36" s="34"/>
      <c r="I36" s="35">
        <f>SUMIFS(I37:I152,A37:A152,"P")</f>
        <v>0</v>
      </c>
      <c r="J36" s="36"/>
    </row>
    <row r="37">
      <c r="A37" s="37" t="s">
        <v>144</v>
      </c>
      <c r="B37" s="37">
        <v>9</v>
      </c>
      <c r="C37" s="38" t="s">
        <v>176</v>
      </c>
      <c r="D37" s="37" t="s">
        <v>146</v>
      </c>
      <c r="E37" s="39" t="s">
        <v>177</v>
      </c>
      <c r="F37" s="40" t="s">
        <v>178</v>
      </c>
      <c r="G37" s="41">
        <v>4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149</v>
      </c>
      <c r="B38" s="45"/>
      <c r="C38" s="46"/>
      <c r="D38" s="46"/>
      <c r="E38" s="47" t="s">
        <v>146</v>
      </c>
      <c r="F38" s="46"/>
      <c r="G38" s="46"/>
      <c r="H38" s="46"/>
      <c r="I38" s="46"/>
      <c r="J38" s="48"/>
    </row>
    <row r="39" ht="30">
      <c r="A39" s="37" t="s">
        <v>150</v>
      </c>
      <c r="B39" s="45"/>
      <c r="C39" s="46"/>
      <c r="D39" s="46"/>
      <c r="E39" s="49" t="s">
        <v>1704</v>
      </c>
      <c r="F39" s="46"/>
      <c r="G39" s="46"/>
      <c r="H39" s="46"/>
      <c r="I39" s="46"/>
      <c r="J39" s="48"/>
    </row>
    <row r="40" ht="90">
      <c r="A40" s="37" t="s">
        <v>152</v>
      </c>
      <c r="B40" s="45"/>
      <c r="C40" s="46"/>
      <c r="D40" s="46"/>
      <c r="E40" s="39" t="s">
        <v>180</v>
      </c>
      <c r="F40" s="46"/>
      <c r="G40" s="46"/>
      <c r="H40" s="46"/>
      <c r="I40" s="46"/>
      <c r="J40" s="48"/>
    </row>
    <row r="41">
      <c r="A41" s="37" t="s">
        <v>144</v>
      </c>
      <c r="B41" s="37">
        <v>10</v>
      </c>
      <c r="C41" s="38" t="s">
        <v>1705</v>
      </c>
      <c r="D41" s="37" t="s">
        <v>146</v>
      </c>
      <c r="E41" s="39" t="s">
        <v>1706</v>
      </c>
      <c r="F41" s="40" t="s">
        <v>156</v>
      </c>
      <c r="G41" s="41">
        <v>130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149</v>
      </c>
      <c r="B42" s="45"/>
      <c r="C42" s="46"/>
      <c r="D42" s="46"/>
      <c r="E42" s="47" t="s">
        <v>146</v>
      </c>
      <c r="F42" s="46"/>
      <c r="G42" s="46"/>
      <c r="H42" s="46"/>
      <c r="I42" s="46"/>
      <c r="J42" s="48"/>
    </row>
    <row r="43" ht="30">
      <c r="A43" s="37" t="s">
        <v>150</v>
      </c>
      <c r="B43" s="45"/>
      <c r="C43" s="46"/>
      <c r="D43" s="46"/>
      <c r="E43" s="49" t="s">
        <v>1707</v>
      </c>
      <c r="F43" s="46"/>
      <c r="G43" s="46"/>
      <c r="H43" s="46"/>
      <c r="I43" s="46"/>
      <c r="J43" s="48"/>
    </row>
    <row r="44" ht="90">
      <c r="A44" s="37" t="s">
        <v>152</v>
      </c>
      <c r="B44" s="45"/>
      <c r="C44" s="46"/>
      <c r="D44" s="46"/>
      <c r="E44" s="39" t="s">
        <v>184</v>
      </c>
      <c r="F44" s="46"/>
      <c r="G44" s="46"/>
      <c r="H44" s="46"/>
      <c r="I44" s="46"/>
      <c r="J44" s="48"/>
    </row>
    <row r="45">
      <c r="A45" s="37" t="s">
        <v>144</v>
      </c>
      <c r="B45" s="37">
        <v>11</v>
      </c>
      <c r="C45" s="38" t="s">
        <v>1708</v>
      </c>
      <c r="D45" s="37" t="s">
        <v>146</v>
      </c>
      <c r="E45" s="39" t="s">
        <v>1709</v>
      </c>
      <c r="F45" s="40" t="s">
        <v>156</v>
      </c>
      <c r="G45" s="41">
        <v>90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149</v>
      </c>
      <c r="B46" s="45"/>
      <c r="C46" s="46"/>
      <c r="D46" s="46"/>
      <c r="E46" s="47" t="s">
        <v>146</v>
      </c>
      <c r="F46" s="46"/>
      <c r="G46" s="46"/>
      <c r="H46" s="46"/>
      <c r="I46" s="46"/>
      <c r="J46" s="48"/>
    </row>
    <row r="47" ht="30">
      <c r="A47" s="37" t="s">
        <v>150</v>
      </c>
      <c r="B47" s="45"/>
      <c r="C47" s="46"/>
      <c r="D47" s="46"/>
      <c r="E47" s="49" t="s">
        <v>1710</v>
      </c>
      <c r="F47" s="46"/>
      <c r="G47" s="46"/>
      <c r="H47" s="46"/>
      <c r="I47" s="46"/>
      <c r="J47" s="48"/>
    </row>
    <row r="48" ht="105">
      <c r="A48" s="37" t="s">
        <v>152</v>
      </c>
      <c r="B48" s="45"/>
      <c r="C48" s="46"/>
      <c r="D48" s="46"/>
      <c r="E48" s="39" t="s">
        <v>1711</v>
      </c>
      <c r="F48" s="46"/>
      <c r="G48" s="46"/>
      <c r="H48" s="46"/>
      <c r="I48" s="46"/>
      <c r="J48" s="48"/>
    </row>
    <row r="49" ht="30">
      <c r="A49" s="37" t="s">
        <v>144</v>
      </c>
      <c r="B49" s="37">
        <v>12</v>
      </c>
      <c r="C49" s="38" t="s">
        <v>1712</v>
      </c>
      <c r="D49" s="37" t="s">
        <v>146</v>
      </c>
      <c r="E49" s="39" t="s">
        <v>1713</v>
      </c>
      <c r="F49" s="40" t="s">
        <v>1714</v>
      </c>
      <c r="G49" s="41">
        <v>4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149</v>
      </c>
      <c r="B50" s="45"/>
      <c r="C50" s="46"/>
      <c r="D50" s="46"/>
      <c r="E50" s="47" t="s">
        <v>146</v>
      </c>
      <c r="F50" s="46"/>
      <c r="G50" s="46"/>
      <c r="H50" s="46"/>
      <c r="I50" s="46"/>
      <c r="J50" s="48"/>
    </row>
    <row r="51" ht="60">
      <c r="A51" s="37" t="s">
        <v>150</v>
      </c>
      <c r="B51" s="45"/>
      <c r="C51" s="46"/>
      <c r="D51" s="46"/>
      <c r="E51" s="49" t="s">
        <v>1715</v>
      </c>
      <c r="F51" s="46"/>
      <c r="G51" s="46"/>
      <c r="H51" s="46"/>
      <c r="I51" s="46"/>
      <c r="J51" s="48"/>
    </row>
    <row r="52" ht="225">
      <c r="A52" s="37" t="s">
        <v>152</v>
      </c>
      <c r="B52" s="45"/>
      <c r="C52" s="46"/>
      <c r="D52" s="46"/>
      <c r="E52" s="39" t="s">
        <v>1716</v>
      </c>
      <c r="F52" s="46"/>
      <c r="G52" s="46"/>
      <c r="H52" s="46"/>
      <c r="I52" s="46"/>
      <c r="J52" s="48"/>
    </row>
    <row r="53" ht="30">
      <c r="A53" s="37" t="s">
        <v>144</v>
      </c>
      <c r="B53" s="37">
        <v>13</v>
      </c>
      <c r="C53" s="38" t="s">
        <v>1717</v>
      </c>
      <c r="D53" s="37" t="s">
        <v>146</v>
      </c>
      <c r="E53" s="39" t="s">
        <v>1718</v>
      </c>
      <c r="F53" s="40" t="s">
        <v>156</v>
      </c>
      <c r="G53" s="41">
        <v>200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149</v>
      </c>
      <c r="B54" s="45"/>
      <c r="C54" s="46"/>
      <c r="D54" s="46"/>
      <c r="E54" s="47" t="s">
        <v>146</v>
      </c>
      <c r="F54" s="46"/>
      <c r="G54" s="46"/>
      <c r="H54" s="46"/>
      <c r="I54" s="46"/>
      <c r="J54" s="48"/>
    </row>
    <row r="55" ht="30">
      <c r="A55" s="37" t="s">
        <v>150</v>
      </c>
      <c r="B55" s="45"/>
      <c r="C55" s="46"/>
      <c r="D55" s="46"/>
      <c r="E55" s="49" t="s">
        <v>1719</v>
      </c>
      <c r="F55" s="46"/>
      <c r="G55" s="46"/>
      <c r="H55" s="46"/>
      <c r="I55" s="46"/>
      <c r="J55" s="48"/>
    </row>
    <row r="56" ht="150">
      <c r="A56" s="37" t="s">
        <v>152</v>
      </c>
      <c r="B56" s="45"/>
      <c r="C56" s="46"/>
      <c r="D56" s="46"/>
      <c r="E56" s="39" t="s">
        <v>1720</v>
      </c>
      <c r="F56" s="46"/>
      <c r="G56" s="46"/>
      <c r="H56" s="46"/>
      <c r="I56" s="46"/>
      <c r="J56" s="48"/>
    </row>
    <row r="57">
      <c r="A57" s="37" t="s">
        <v>144</v>
      </c>
      <c r="B57" s="37">
        <v>14</v>
      </c>
      <c r="C57" s="38" t="s">
        <v>1721</v>
      </c>
      <c r="D57" s="37" t="s">
        <v>146</v>
      </c>
      <c r="E57" s="39" t="s">
        <v>1722</v>
      </c>
      <c r="F57" s="40" t="s">
        <v>1723</v>
      </c>
      <c r="G57" s="41">
        <v>43.200000000000003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149</v>
      </c>
      <c r="B58" s="45"/>
      <c r="C58" s="46"/>
      <c r="D58" s="46"/>
      <c r="E58" s="47" t="s">
        <v>146</v>
      </c>
      <c r="F58" s="46"/>
      <c r="G58" s="46"/>
      <c r="H58" s="46"/>
      <c r="I58" s="46"/>
      <c r="J58" s="48"/>
    </row>
    <row r="59" ht="60">
      <c r="A59" s="37" t="s">
        <v>150</v>
      </c>
      <c r="B59" s="45"/>
      <c r="C59" s="46"/>
      <c r="D59" s="46"/>
      <c r="E59" s="49" t="s">
        <v>1724</v>
      </c>
      <c r="F59" s="46"/>
      <c r="G59" s="46"/>
      <c r="H59" s="46"/>
      <c r="I59" s="46"/>
      <c r="J59" s="48"/>
    </row>
    <row r="60" ht="225">
      <c r="A60" s="37" t="s">
        <v>152</v>
      </c>
      <c r="B60" s="45"/>
      <c r="C60" s="46"/>
      <c r="D60" s="46"/>
      <c r="E60" s="39" t="s">
        <v>1725</v>
      </c>
      <c r="F60" s="46"/>
      <c r="G60" s="46"/>
      <c r="H60" s="46"/>
      <c r="I60" s="46"/>
      <c r="J60" s="48"/>
    </row>
    <row r="61">
      <c r="A61" s="37" t="s">
        <v>144</v>
      </c>
      <c r="B61" s="37">
        <v>15</v>
      </c>
      <c r="C61" s="38" t="s">
        <v>1726</v>
      </c>
      <c r="D61" s="37" t="s">
        <v>146</v>
      </c>
      <c r="E61" s="39" t="s">
        <v>1727</v>
      </c>
      <c r="F61" s="40" t="s">
        <v>1723</v>
      </c>
      <c r="G61" s="41">
        <v>432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149</v>
      </c>
      <c r="B62" s="45"/>
      <c r="C62" s="46"/>
      <c r="D62" s="46"/>
      <c r="E62" s="47" t="s">
        <v>146</v>
      </c>
      <c r="F62" s="46"/>
      <c r="G62" s="46"/>
      <c r="H62" s="46"/>
      <c r="I62" s="46"/>
      <c r="J62" s="48"/>
    </row>
    <row r="63" ht="60">
      <c r="A63" s="37" t="s">
        <v>150</v>
      </c>
      <c r="B63" s="45"/>
      <c r="C63" s="46"/>
      <c r="D63" s="46"/>
      <c r="E63" s="49" t="s">
        <v>1728</v>
      </c>
      <c r="F63" s="46"/>
      <c r="G63" s="46"/>
      <c r="H63" s="46"/>
      <c r="I63" s="46"/>
      <c r="J63" s="48"/>
    </row>
    <row r="64" ht="225">
      <c r="A64" s="37" t="s">
        <v>152</v>
      </c>
      <c r="B64" s="45"/>
      <c r="C64" s="46"/>
      <c r="D64" s="46"/>
      <c r="E64" s="39" t="s">
        <v>1725</v>
      </c>
      <c r="F64" s="46"/>
      <c r="G64" s="46"/>
      <c r="H64" s="46"/>
      <c r="I64" s="46"/>
      <c r="J64" s="48"/>
    </row>
    <row r="65">
      <c r="A65" s="37" t="s">
        <v>144</v>
      </c>
      <c r="B65" s="37">
        <v>16</v>
      </c>
      <c r="C65" s="38" t="s">
        <v>1729</v>
      </c>
      <c r="D65" s="37" t="s">
        <v>146</v>
      </c>
      <c r="E65" s="39" t="s">
        <v>1730</v>
      </c>
      <c r="F65" s="40" t="s">
        <v>156</v>
      </c>
      <c r="G65" s="41">
        <v>9600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149</v>
      </c>
      <c r="B66" s="45"/>
      <c r="C66" s="46"/>
      <c r="D66" s="46"/>
      <c r="E66" s="47" t="s">
        <v>146</v>
      </c>
      <c r="F66" s="46"/>
      <c r="G66" s="46"/>
      <c r="H66" s="46"/>
      <c r="I66" s="46"/>
      <c r="J66" s="48"/>
    </row>
    <row r="67" ht="30">
      <c r="A67" s="37" t="s">
        <v>150</v>
      </c>
      <c r="B67" s="45"/>
      <c r="C67" s="46"/>
      <c r="D67" s="46"/>
      <c r="E67" s="49" t="s">
        <v>1731</v>
      </c>
      <c r="F67" s="46"/>
      <c r="G67" s="46"/>
      <c r="H67" s="46"/>
      <c r="I67" s="46"/>
      <c r="J67" s="48"/>
    </row>
    <row r="68" ht="150">
      <c r="A68" s="37" t="s">
        <v>152</v>
      </c>
      <c r="B68" s="45"/>
      <c r="C68" s="46"/>
      <c r="D68" s="46"/>
      <c r="E68" s="39" t="s">
        <v>1732</v>
      </c>
      <c r="F68" s="46"/>
      <c r="G68" s="46"/>
      <c r="H68" s="46"/>
      <c r="I68" s="46"/>
      <c r="J68" s="48"/>
    </row>
    <row r="69">
      <c r="A69" s="37" t="s">
        <v>144</v>
      </c>
      <c r="B69" s="37">
        <v>17</v>
      </c>
      <c r="C69" s="38" t="s">
        <v>1733</v>
      </c>
      <c r="D69" s="37" t="s">
        <v>146</v>
      </c>
      <c r="E69" s="39" t="s">
        <v>1734</v>
      </c>
      <c r="F69" s="40" t="s">
        <v>156</v>
      </c>
      <c r="G69" s="41">
        <v>9600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149</v>
      </c>
      <c r="B70" s="45"/>
      <c r="C70" s="46"/>
      <c r="D70" s="46"/>
      <c r="E70" s="47" t="s">
        <v>146</v>
      </c>
      <c r="F70" s="46"/>
      <c r="G70" s="46"/>
      <c r="H70" s="46"/>
      <c r="I70" s="46"/>
      <c r="J70" s="48"/>
    </row>
    <row r="71" ht="60">
      <c r="A71" s="37" t="s">
        <v>150</v>
      </c>
      <c r="B71" s="45"/>
      <c r="C71" s="46"/>
      <c r="D71" s="46"/>
      <c r="E71" s="49" t="s">
        <v>1735</v>
      </c>
      <c r="F71" s="46"/>
      <c r="G71" s="46"/>
      <c r="H71" s="46"/>
      <c r="I71" s="46"/>
      <c r="J71" s="48"/>
    </row>
    <row r="72" ht="180">
      <c r="A72" s="37" t="s">
        <v>152</v>
      </c>
      <c r="B72" s="45"/>
      <c r="C72" s="46"/>
      <c r="D72" s="46"/>
      <c r="E72" s="39" t="s">
        <v>1736</v>
      </c>
      <c r="F72" s="46"/>
      <c r="G72" s="46"/>
      <c r="H72" s="46"/>
      <c r="I72" s="46"/>
      <c r="J72" s="48"/>
    </row>
    <row r="73">
      <c r="A73" s="37" t="s">
        <v>144</v>
      </c>
      <c r="B73" s="37">
        <v>18</v>
      </c>
      <c r="C73" s="38" t="s">
        <v>1737</v>
      </c>
      <c r="D73" s="37" t="s">
        <v>146</v>
      </c>
      <c r="E73" s="39" t="s">
        <v>1738</v>
      </c>
      <c r="F73" s="40" t="s">
        <v>156</v>
      </c>
      <c r="G73" s="41">
        <v>420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149</v>
      </c>
      <c r="B74" s="45"/>
      <c r="C74" s="46"/>
      <c r="D74" s="46"/>
      <c r="E74" s="47" t="s">
        <v>146</v>
      </c>
      <c r="F74" s="46"/>
      <c r="G74" s="46"/>
      <c r="H74" s="46"/>
      <c r="I74" s="46"/>
      <c r="J74" s="48"/>
    </row>
    <row r="75" ht="30">
      <c r="A75" s="37" t="s">
        <v>150</v>
      </c>
      <c r="B75" s="45"/>
      <c r="C75" s="46"/>
      <c r="D75" s="46"/>
      <c r="E75" s="49" t="s">
        <v>1739</v>
      </c>
      <c r="F75" s="46"/>
      <c r="G75" s="46"/>
      <c r="H75" s="46"/>
      <c r="I75" s="46"/>
      <c r="J75" s="48"/>
    </row>
    <row r="76" ht="225">
      <c r="A76" s="37" t="s">
        <v>152</v>
      </c>
      <c r="B76" s="45"/>
      <c r="C76" s="46"/>
      <c r="D76" s="46"/>
      <c r="E76" s="39" t="s">
        <v>1740</v>
      </c>
      <c r="F76" s="46"/>
      <c r="G76" s="46"/>
      <c r="H76" s="46"/>
      <c r="I76" s="46"/>
      <c r="J76" s="48"/>
    </row>
    <row r="77">
      <c r="A77" s="37" t="s">
        <v>144</v>
      </c>
      <c r="B77" s="37">
        <v>19</v>
      </c>
      <c r="C77" s="38" t="s">
        <v>1741</v>
      </c>
      <c r="D77" s="37" t="s">
        <v>146</v>
      </c>
      <c r="E77" s="39" t="s">
        <v>1742</v>
      </c>
      <c r="F77" s="40" t="s">
        <v>156</v>
      </c>
      <c r="G77" s="41">
        <v>420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149</v>
      </c>
      <c r="B78" s="45"/>
      <c r="C78" s="46"/>
      <c r="D78" s="46"/>
      <c r="E78" s="47" t="s">
        <v>146</v>
      </c>
      <c r="F78" s="46"/>
      <c r="G78" s="46"/>
      <c r="H78" s="46"/>
      <c r="I78" s="46"/>
      <c r="J78" s="48"/>
    </row>
    <row r="79" ht="30">
      <c r="A79" s="37" t="s">
        <v>150</v>
      </c>
      <c r="B79" s="45"/>
      <c r="C79" s="46"/>
      <c r="D79" s="46"/>
      <c r="E79" s="49" t="s">
        <v>1739</v>
      </c>
      <c r="F79" s="46"/>
      <c r="G79" s="46"/>
      <c r="H79" s="46"/>
      <c r="I79" s="46"/>
      <c r="J79" s="48"/>
    </row>
    <row r="80" ht="150">
      <c r="A80" s="37" t="s">
        <v>152</v>
      </c>
      <c r="B80" s="45"/>
      <c r="C80" s="46"/>
      <c r="D80" s="46"/>
      <c r="E80" s="39" t="s">
        <v>1720</v>
      </c>
      <c r="F80" s="46"/>
      <c r="G80" s="46"/>
      <c r="H80" s="46"/>
      <c r="I80" s="46"/>
      <c r="J80" s="48"/>
    </row>
    <row r="81">
      <c r="A81" s="37" t="s">
        <v>144</v>
      </c>
      <c r="B81" s="37">
        <v>20</v>
      </c>
      <c r="C81" s="38" t="s">
        <v>1743</v>
      </c>
      <c r="D81" s="37" t="s">
        <v>146</v>
      </c>
      <c r="E81" s="39" t="s">
        <v>1744</v>
      </c>
      <c r="F81" s="40" t="s">
        <v>156</v>
      </c>
      <c r="G81" s="41">
        <v>420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149</v>
      </c>
      <c r="B82" s="45"/>
      <c r="C82" s="46"/>
      <c r="D82" s="46"/>
      <c r="E82" s="47" t="s">
        <v>146</v>
      </c>
      <c r="F82" s="46"/>
      <c r="G82" s="46"/>
      <c r="H82" s="46"/>
      <c r="I82" s="46"/>
      <c r="J82" s="48"/>
    </row>
    <row r="83" ht="30">
      <c r="A83" s="37" t="s">
        <v>150</v>
      </c>
      <c r="B83" s="45"/>
      <c r="C83" s="46"/>
      <c r="D83" s="46"/>
      <c r="E83" s="49" t="s">
        <v>1739</v>
      </c>
      <c r="F83" s="46"/>
      <c r="G83" s="46"/>
      <c r="H83" s="46"/>
      <c r="I83" s="46"/>
      <c r="J83" s="48"/>
    </row>
    <row r="84" ht="165">
      <c r="A84" s="37" t="s">
        <v>152</v>
      </c>
      <c r="B84" s="45"/>
      <c r="C84" s="46"/>
      <c r="D84" s="46"/>
      <c r="E84" s="39" t="s">
        <v>1745</v>
      </c>
      <c r="F84" s="46"/>
      <c r="G84" s="46"/>
      <c r="H84" s="46"/>
      <c r="I84" s="46"/>
      <c r="J84" s="48"/>
    </row>
    <row r="85">
      <c r="A85" s="37" t="s">
        <v>144</v>
      </c>
      <c r="B85" s="37">
        <v>21</v>
      </c>
      <c r="C85" s="38" t="s">
        <v>1746</v>
      </c>
      <c r="D85" s="37" t="s">
        <v>146</v>
      </c>
      <c r="E85" s="39" t="s">
        <v>1747</v>
      </c>
      <c r="F85" s="40" t="s">
        <v>178</v>
      </c>
      <c r="G85" s="41">
        <v>4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149</v>
      </c>
      <c r="B86" s="45"/>
      <c r="C86" s="46"/>
      <c r="D86" s="46"/>
      <c r="E86" s="47" t="s">
        <v>146</v>
      </c>
      <c r="F86" s="46"/>
      <c r="G86" s="46"/>
      <c r="H86" s="46"/>
      <c r="I86" s="46"/>
      <c r="J86" s="48"/>
    </row>
    <row r="87" ht="30">
      <c r="A87" s="37" t="s">
        <v>150</v>
      </c>
      <c r="B87" s="45"/>
      <c r="C87" s="46"/>
      <c r="D87" s="46"/>
      <c r="E87" s="49" t="s">
        <v>1704</v>
      </c>
      <c r="F87" s="46"/>
      <c r="G87" s="46"/>
      <c r="H87" s="46"/>
      <c r="I87" s="46"/>
      <c r="J87" s="48"/>
    </row>
    <row r="88" ht="180">
      <c r="A88" s="37" t="s">
        <v>152</v>
      </c>
      <c r="B88" s="45"/>
      <c r="C88" s="46"/>
      <c r="D88" s="46"/>
      <c r="E88" s="39" t="s">
        <v>1748</v>
      </c>
      <c r="F88" s="46"/>
      <c r="G88" s="46"/>
      <c r="H88" s="46"/>
      <c r="I88" s="46"/>
      <c r="J88" s="48"/>
    </row>
    <row r="89">
      <c r="A89" s="37" t="s">
        <v>144</v>
      </c>
      <c r="B89" s="37">
        <v>22</v>
      </c>
      <c r="C89" s="38" t="s">
        <v>1749</v>
      </c>
      <c r="D89" s="37" t="s">
        <v>146</v>
      </c>
      <c r="E89" s="39" t="s">
        <v>1750</v>
      </c>
      <c r="F89" s="40" t="s">
        <v>178</v>
      </c>
      <c r="G89" s="41">
        <v>4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149</v>
      </c>
      <c r="B90" s="45"/>
      <c r="C90" s="46"/>
      <c r="D90" s="46"/>
      <c r="E90" s="47" t="s">
        <v>146</v>
      </c>
      <c r="F90" s="46"/>
      <c r="G90" s="46"/>
      <c r="H90" s="46"/>
      <c r="I90" s="46"/>
      <c r="J90" s="48"/>
    </row>
    <row r="91" ht="30">
      <c r="A91" s="37" t="s">
        <v>150</v>
      </c>
      <c r="B91" s="45"/>
      <c r="C91" s="46"/>
      <c r="D91" s="46"/>
      <c r="E91" s="49" t="s">
        <v>1704</v>
      </c>
      <c r="F91" s="46"/>
      <c r="G91" s="46"/>
      <c r="H91" s="46"/>
      <c r="I91" s="46"/>
      <c r="J91" s="48"/>
    </row>
    <row r="92" ht="150">
      <c r="A92" s="37" t="s">
        <v>152</v>
      </c>
      <c r="B92" s="45"/>
      <c r="C92" s="46"/>
      <c r="D92" s="46"/>
      <c r="E92" s="39" t="s">
        <v>1751</v>
      </c>
      <c r="F92" s="46"/>
      <c r="G92" s="46"/>
      <c r="H92" s="46"/>
      <c r="I92" s="46"/>
      <c r="J92" s="48"/>
    </row>
    <row r="93">
      <c r="A93" s="37" t="s">
        <v>144</v>
      </c>
      <c r="B93" s="37">
        <v>23</v>
      </c>
      <c r="C93" s="38" t="s">
        <v>1752</v>
      </c>
      <c r="D93" s="37" t="s">
        <v>146</v>
      </c>
      <c r="E93" s="39" t="s">
        <v>1753</v>
      </c>
      <c r="F93" s="40" t="s">
        <v>178</v>
      </c>
      <c r="G93" s="41">
        <v>4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149</v>
      </c>
      <c r="B94" s="45"/>
      <c r="C94" s="46"/>
      <c r="D94" s="46"/>
      <c r="E94" s="47" t="s">
        <v>146</v>
      </c>
      <c r="F94" s="46"/>
      <c r="G94" s="46"/>
      <c r="H94" s="46"/>
      <c r="I94" s="46"/>
      <c r="J94" s="48"/>
    </row>
    <row r="95" ht="30">
      <c r="A95" s="37" t="s">
        <v>150</v>
      </c>
      <c r="B95" s="45"/>
      <c r="C95" s="46"/>
      <c r="D95" s="46"/>
      <c r="E95" s="49" t="s">
        <v>1704</v>
      </c>
      <c r="F95" s="46"/>
      <c r="G95" s="46"/>
      <c r="H95" s="46"/>
      <c r="I95" s="46"/>
      <c r="J95" s="48"/>
    </row>
    <row r="96" ht="180">
      <c r="A96" s="37" t="s">
        <v>152</v>
      </c>
      <c r="B96" s="45"/>
      <c r="C96" s="46"/>
      <c r="D96" s="46"/>
      <c r="E96" s="39" t="s">
        <v>1754</v>
      </c>
      <c r="F96" s="46"/>
      <c r="G96" s="46"/>
      <c r="H96" s="46"/>
      <c r="I96" s="46"/>
      <c r="J96" s="48"/>
    </row>
    <row r="97">
      <c r="A97" s="37" t="s">
        <v>144</v>
      </c>
      <c r="B97" s="37">
        <v>24</v>
      </c>
      <c r="C97" s="38" t="s">
        <v>1755</v>
      </c>
      <c r="D97" s="37" t="s">
        <v>146</v>
      </c>
      <c r="E97" s="39" t="s">
        <v>1756</v>
      </c>
      <c r="F97" s="40" t="s">
        <v>178</v>
      </c>
      <c r="G97" s="41">
        <v>4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149</v>
      </c>
      <c r="B98" s="45"/>
      <c r="C98" s="46"/>
      <c r="D98" s="46"/>
      <c r="E98" s="47" t="s">
        <v>146</v>
      </c>
      <c r="F98" s="46"/>
      <c r="G98" s="46"/>
      <c r="H98" s="46"/>
      <c r="I98" s="46"/>
      <c r="J98" s="48"/>
    </row>
    <row r="99" ht="30">
      <c r="A99" s="37" t="s">
        <v>150</v>
      </c>
      <c r="B99" s="45"/>
      <c r="C99" s="46"/>
      <c r="D99" s="46"/>
      <c r="E99" s="49" t="s">
        <v>1704</v>
      </c>
      <c r="F99" s="46"/>
      <c r="G99" s="46"/>
      <c r="H99" s="46"/>
      <c r="I99" s="46"/>
      <c r="J99" s="48"/>
    </row>
    <row r="100" ht="150">
      <c r="A100" s="37" t="s">
        <v>152</v>
      </c>
      <c r="B100" s="45"/>
      <c r="C100" s="46"/>
      <c r="D100" s="46"/>
      <c r="E100" s="39" t="s">
        <v>1751</v>
      </c>
      <c r="F100" s="46"/>
      <c r="G100" s="46"/>
      <c r="H100" s="46"/>
      <c r="I100" s="46"/>
      <c r="J100" s="48"/>
    </row>
    <row r="101" ht="30">
      <c r="A101" s="37" t="s">
        <v>144</v>
      </c>
      <c r="B101" s="37">
        <v>25</v>
      </c>
      <c r="C101" s="38" t="s">
        <v>1757</v>
      </c>
      <c r="D101" s="37" t="s">
        <v>146</v>
      </c>
      <c r="E101" s="39" t="s">
        <v>1758</v>
      </c>
      <c r="F101" s="40" t="s">
        <v>178</v>
      </c>
      <c r="G101" s="41">
        <v>24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149</v>
      </c>
      <c r="B102" s="45"/>
      <c r="C102" s="46"/>
      <c r="D102" s="46"/>
      <c r="E102" s="47" t="s">
        <v>146</v>
      </c>
      <c r="F102" s="46"/>
      <c r="G102" s="46"/>
      <c r="H102" s="46"/>
      <c r="I102" s="46"/>
      <c r="J102" s="48"/>
    </row>
    <row r="103" ht="60">
      <c r="A103" s="37" t="s">
        <v>150</v>
      </c>
      <c r="B103" s="45"/>
      <c r="C103" s="46"/>
      <c r="D103" s="46"/>
      <c r="E103" s="49" t="s">
        <v>1759</v>
      </c>
      <c r="F103" s="46"/>
      <c r="G103" s="46"/>
      <c r="H103" s="46"/>
      <c r="I103" s="46"/>
      <c r="J103" s="48"/>
    </row>
    <row r="104" ht="180">
      <c r="A104" s="37" t="s">
        <v>152</v>
      </c>
      <c r="B104" s="45"/>
      <c r="C104" s="46"/>
      <c r="D104" s="46"/>
      <c r="E104" s="39" t="s">
        <v>1754</v>
      </c>
      <c r="F104" s="46"/>
      <c r="G104" s="46"/>
      <c r="H104" s="46"/>
      <c r="I104" s="46"/>
      <c r="J104" s="48"/>
    </row>
    <row r="105" ht="30">
      <c r="A105" s="37" t="s">
        <v>144</v>
      </c>
      <c r="B105" s="37">
        <v>26</v>
      </c>
      <c r="C105" s="38" t="s">
        <v>1760</v>
      </c>
      <c r="D105" s="37" t="s">
        <v>146</v>
      </c>
      <c r="E105" s="39" t="s">
        <v>1761</v>
      </c>
      <c r="F105" s="40" t="s">
        <v>178</v>
      </c>
      <c r="G105" s="41">
        <v>24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149</v>
      </c>
      <c r="B106" s="45"/>
      <c r="C106" s="46"/>
      <c r="D106" s="46"/>
      <c r="E106" s="47" t="s">
        <v>146</v>
      </c>
      <c r="F106" s="46"/>
      <c r="G106" s="46"/>
      <c r="H106" s="46"/>
      <c r="I106" s="46"/>
      <c r="J106" s="48"/>
    </row>
    <row r="107" ht="60">
      <c r="A107" s="37" t="s">
        <v>150</v>
      </c>
      <c r="B107" s="45"/>
      <c r="C107" s="46"/>
      <c r="D107" s="46"/>
      <c r="E107" s="49" t="s">
        <v>1759</v>
      </c>
      <c r="F107" s="46"/>
      <c r="G107" s="46"/>
      <c r="H107" s="46"/>
      <c r="I107" s="46"/>
      <c r="J107" s="48"/>
    </row>
    <row r="108" ht="150">
      <c r="A108" s="37" t="s">
        <v>152</v>
      </c>
      <c r="B108" s="45"/>
      <c r="C108" s="46"/>
      <c r="D108" s="46"/>
      <c r="E108" s="39" t="s">
        <v>1751</v>
      </c>
      <c r="F108" s="46"/>
      <c r="G108" s="46"/>
      <c r="H108" s="46"/>
      <c r="I108" s="46"/>
      <c r="J108" s="48"/>
    </row>
    <row r="109">
      <c r="A109" s="37" t="s">
        <v>144</v>
      </c>
      <c r="B109" s="37">
        <v>27</v>
      </c>
      <c r="C109" s="38" t="s">
        <v>1762</v>
      </c>
      <c r="D109" s="37" t="s">
        <v>146</v>
      </c>
      <c r="E109" s="39" t="s">
        <v>1763</v>
      </c>
      <c r="F109" s="40" t="s">
        <v>178</v>
      </c>
      <c r="G109" s="41">
        <v>2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149</v>
      </c>
      <c r="B110" s="45"/>
      <c r="C110" s="46"/>
      <c r="D110" s="46"/>
      <c r="E110" s="47" t="s">
        <v>146</v>
      </c>
      <c r="F110" s="46"/>
      <c r="G110" s="46"/>
      <c r="H110" s="46"/>
      <c r="I110" s="46"/>
      <c r="J110" s="48"/>
    </row>
    <row r="111" ht="30">
      <c r="A111" s="37" t="s">
        <v>150</v>
      </c>
      <c r="B111" s="45"/>
      <c r="C111" s="46"/>
      <c r="D111" s="46"/>
      <c r="E111" s="49" t="s">
        <v>1764</v>
      </c>
      <c r="F111" s="46"/>
      <c r="G111" s="46"/>
      <c r="H111" s="46"/>
      <c r="I111" s="46"/>
      <c r="J111" s="48"/>
    </row>
    <row r="112" ht="150">
      <c r="A112" s="37" t="s">
        <v>152</v>
      </c>
      <c r="B112" s="45"/>
      <c r="C112" s="46"/>
      <c r="D112" s="46"/>
      <c r="E112" s="39" t="s">
        <v>1765</v>
      </c>
      <c r="F112" s="46"/>
      <c r="G112" s="46"/>
      <c r="H112" s="46"/>
      <c r="I112" s="46"/>
      <c r="J112" s="48"/>
    </row>
    <row r="113">
      <c r="A113" s="37" t="s">
        <v>144</v>
      </c>
      <c r="B113" s="37">
        <v>28</v>
      </c>
      <c r="C113" s="38" t="s">
        <v>1766</v>
      </c>
      <c r="D113" s="37" t="s">
        <v>146</v>
      </c>
      <c r="E113" s="39" t="s">
        <v>1767</v>
      </c>
      <c r="F113" s="40" t="s">
        <v>178</v>
      </c>
      <c r="G113" s="41">
        <v>2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149</v>
      </c>
      <c r="B114" s="45"/>
      <c r="C114" s="46"/>
      <c r="D114" s="46"/>
      <c r="E114" s="47" t="s">
        <v>146</v>
      </c>
      <c r="F114" s="46"/>
      <c r="G114" s="46"/>
      <c r="H114" s="46"/>
      <c r="I114" s="46"/>
      <c r="J114" s="48"/>
    </row>
    <row r="115" ht="30">
      <c r="A115" s="37" t="s">
        <v>150</v>
      </c>
      <c r="B115" s="45"/>
      <c r="C115" s="46"/>
      <c r="D115" s="46"/>
      <c r="E115" s="49" t="s">
        <v>1768</v>
      </c>
      <c r="F115" s="46"/>
      <c r="G115" s="46"/>
      <c r="H115" s="46"/>
      <c r="I115" s="46"/>
      <c r="J115" s="48"/>
    </row>
    <row r="116" ht="150">
      <c r="A116" s="37" t="s">
        <v>152</v>
      </c>
      <c r="B116" s="45"/>
      <c r="C116" s="46"/>
      <c r="D116" s="46"/>
      <c r="E116" s="39" t="s">
        <v>1765</v>
      </c>
      <c r="F116" s="46"/>
      <c r="G116" s="46"/>
      <c r="H116" s="46"/>
      <c r="I116" s="46"/>
      <c r="J116" s="48"/>
    </row>
    <row r="117">
      <c r="A117" s="37" t="s">
        <v>144</v>
      </c>
      <c r="B117" s="37">
        <v>29</v>
      </c>
      <c r="C117" s="38" t="s">
        <v>1769</v>
      </c>
      <c r="D117" s="37" t="s">
        <v>146</v>
      </c>
      <c r="E117" s="39" t="s">
        <v>1770</v>
      </c>
      <c r="F117" s="40" t="s">
        <v>178</v>
      </c>
      <c r="G117" s="41">
        <v>4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149</v>
      </c>
      <c r="B118" s="45"/>
      <c r="C118" s="46"/>
      <c r="D118" s="46"/>
      <c r="E118" s="47" t="s">
        <v>146</v>
      </c>
      <c r="F118" s="46"/>
      <c r="G118" s="46"/>
      <c r="H118" s="46"/>
      <c r="I118" s="46"/>
      <c r="J118" s="48"/>
    </row>
    <row r="119" ht="30">
      <c r="A119" s="37" t="s">
        <v>150</v>
      </c>
      <c r="B119" s="45"/>
      <c r="C119" s="46"/>
      <c r="D119" s="46"/>
      <c r="E119" s="49" t="s">
        <v>1771</v>
      </c>
      <c r="F119" s="46"/>
      <c r="G119" s="46"/>
      <c r="H119" s="46"/>
      <c r="I119" s="46"/>
      <c r="J119" s="48"/>
    </row>
    <row r="120" ht="180">
      <c r="A120" s="37" t="s">
        <v>152</v>
      </c>
      <c r="B120" s="45"/>
      <c r="C120" s="46"/>
      <c r="D120" s="46"/>
      <c r="E120" s="39" t="s">
        <v>1772</v>
      </c>
      <c r="F120" s="46"/>
      <c r="G120" s="46"/>
      <c r="H120" s="46"/>
      <c r="I120" s="46"/>
      <c r="J120" s="48"/>
    </row>
    <row r="121">
      <c r="A121" s="37" t="s">
        <v>144</v>
      </c>
      <c r="B121" s="37">
        <v>30</v>
      </c>
      <c r="C121" s="38" t="s">
        <v>1773</v>
      </c>
      <c r="D121" s="37" t="s">
        <v>146</v>
      </c>
      <c r="E121" s="39" t="s">
        <v>1774</v>
      </c>
      <c r="F121" s="40" t="s">
        <v>178</v>
      </c>
      <c r="G121" s="41">
        <v>4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149</v>
      </c>
      <c r="B122" s="45"/>
      <c r="C122" s="46"/>
      <c r="D122" s="46"/>
      <c r="E122" s="47" t="s">
        <v>146</v>
      </c>
      <c r="F122" s="46"/>
      <c r="G122" s="46"/>
      <c r="H122" s="46"/>
      <c r="I122" s="46"/>
      <c r="J122" s="48"/>
    </row>
    <row r="123" ht="60">
      <c r="A123" s="37" t="s">
        <v>150</v>
      </c>
      <c r="B123" s="45"/>
      <c r="C123" s="46"/>
      <c r="D123" s="46"/>
      <c r="E123" s="49" t="s">
        <v>1775</v>
      </c>
      <c r="F123" s="46"/>
      <c r="G123" s="46"/>
      <c r="H123" s="46"/>
      <c r="I123" s="46"/>
      <c r="J123" s="48"/>
    </row>
    <row r="124" ht="180">
      <c r="A124" s="37" t="s">
        <v>152</v>
      </c>
      <c r="B124" s="45"/>
      <c r="C124" s="46"/>
      <c r="D124" s="46"/>
      <c r="E124" s="39" t="s">
        <v>1748</v>
      </c>
      <c r="F124" s="46"/>
      <c r="G124" s="46"/>
      <c r="H124" s="46"/>
      <c r="I124" s="46"/>
      <c r="J124" s="48"/>
    </row>
    <row r="125" ht="30">
      <c r="A125" s="37" t="s">
        <v>144</v>
      </c>
      <c r="B125" s="37">
        <v>31</v>
      </c>
      <c r="C125" s="38" t="s">
        <v>1776</v>
      </c>
      <c r="D125" s="37" t="s">
        <v>146</v>
      </c>
      <c r="E125" s="39" t="s">
        <v>1777</v>
      </c>
      <c r="F125" s="40" t="s">
        <v>178</v>
      </c>
      <c r="G125" s="41">
        <v>2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149</v>
      </c>
      <c r="B126" s="45"/>
      <c r="C126" s="46"/>
      <c r="D126" s="46"/>
      <c r="E126" s="47" t="s">
        <v>146</v>
      </c>
      <c r="F126" s="46"/>
      <c r="G126" s="46"/>
      <c r="H126" s="46"/>
      <c r="I126" s="46"/>
      <c r="J126" s="48"/>
    </row>
    <row r="127" ht="30">
      <c r="A127" s="37" t="s">
        <v>150</v>
      </c>
      <c r="B127" s="45"/>
      <c r="C127" s="46"/>
      <c r="D127" s="46"/>
      <c r="E127" s="49" t="s">
        <v>1778</v>
      </c>
      <c r="F127" s="46"/>
      <c r="G127" s="46"/>
      <c r="H127" s="46"/>
      <c r="I127" s="46"/>
      <c r="J127" s="48"/>
    </row>
    <row r="128" ht="180">
      <c r="A128" s="37" t="s">
        <v>152</v>
      </c>
      <c r="B128" s="45"/>
      <c r="C128" s="46"/>
      <c r="D128" s="46"/>
      <c r="E128" s="39" t="s">
        <v>1748</v>
      </c>
      <c r="F128" s="46"/>
      <c r="G128" s="46"/>
      <c r="H128" s="46"/>
      <c r="I128" s="46"/>
      <c r="J128" s="48"/>
    </row>
    <row r="129">
      <c r="A129" s="37" t="s">
        <v>144</v>
      </c>
      <c r="B129" s="37">
        <v>32</v>
      </c>
      <c r="C129" s="38" t="s">
        <v>1779</v>
      </c>
      <c r="D129" s="37" t="s">
        <v>146</v>
      </c>
      <c r="E129" s="39" t="s">
        <v>1780</v>
      </c>
      <c r="F129" s="40" t="s">
        <v>178</v>
      </c>
      <c r="G129" s="41">
        <v>6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149</v>
      </c>
      <c r="B130" s="45"/>
      <c r="C130" s="46"/>
      <c r="D130" s="46"/>
      <c r="E130" s="47" t="s">
        <v>146</v>
      </c>
      <c r="F130" s="46"/>
      <c r="G130" s="46"/>
      <c r="H130" s="46"/>
      <c r="I130" s="46"/>
      <c r="J130" s="48"/>
    </row>
    <row r="131" ht="30">
      <c r="A131" s="37" t="s">
        <v>150</v>
      </c>
      <c r="B131" s="45"/>
      <c r="C131" s="46"/>
      <c r="D131" s="46"/>
      <c r="E131" s="49" t="s">
        <v>1781</v>
      </c>
      <c r="F131" s="46"/>
      <c r="G131" s="46"/>
      <c r="H131" s="46"/>
      <c r="I131" s="46"/>
      <c r="J131" s="48"/>
    </row>
    <row r="132" ht="150">
      <c r="A132" s="37" t="s">
        <v>152</v>
      </c>
      <c r="B132" s="45"/>
      <c r="C132" s="46"/>
      <c r="D132" s="46"/>
      <c r="E132" s="39" t="s">
        <v>1751</v>
      </c>
      <c r="F132" s="46"/>
      <c r="G132" s="46"/>
      <c r="H132" s="46"/>
      <c r="I132" s="46"/>
      <c r="J132" s="48"/>
    </row>
    <row r="133">
      <c r="A133" s="37" t="s">
        <v>144</v>
      </c>
      <c r="B133" s="37">
        <v>33</v>
      </c>
      <c r="C133" s="38" t="s">
        <v>1782</v>
      </c>
      <c r="D133" s="37" t="s">
        <v>146</v>
      </c>
      <c r="E133" s="39" t="s">
        <v>1783</v>
      </c>
      <c r="F133" s="40" t="s">
        <v>178</v>
      </c>
      <c r="G133" s="41">
        <v>2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149</v>
      </c>
      <c r="B134" s="45"/>
      <c r="C134" s="46"/>
      <c r="D134" s="46"/>
      <c r="E134" s="47" t="s">
        <v>146</v>
      </c>
      <c r="F134" s="46"/>
      <c r="G134" s="46"/>
      <c r="H134" s="46"/>
      <c r="I134" s="46"/>
      <c r="J134" s="48"/>
    </row>
    <row r="135" ht="30">
      <c r="A135" s="37" t="s">
        <v>150</v>
      </c>
      <c r="B135" s="45"/>
      <c r="C135" s="46"/>
      <c r="D135" s="46"/>
      <c r="E135" s="49" t="s">
        <v>1784</v>
      </c>
      <c r="F135" s="46"/>
      <c r="G135" s="46"/>
      <c r="H135" s="46"/>
      <c r="I135" s="46"/>
      <c r="J135" s="48"/>
    </row>
    <row r="136" ht="180">
      <c r="A136" s="37" t="s">
        <v>152</v>
      </c>
      <c r="B136" s="45"/>
      <c r="C136" s="46"/>
      <c r="D136" s="46"/>
      <c r="E136" s="39" t="s">
        <v>1748</v>
      </c>
      <c r="F136" s="46"/>
      <c r="G136" s="46"/>
      <c r="H136" s="46"/>
      <c r="I136" s="46"/>
      <c r="J136" s="48"/>
    </row>
    <row r="137">
      <c r="A137" s="37" t="s">
        <v>144</v>
      </c>
      <c r="B137" s="37">
        <v>34</v>
      </c>
      <c r="C137" s="38" t="s">
        <v>1785</v>
      </c>
      <c r="D137" s="37" t="s">
        <v>146</v>
      </c>
      <c r="E137" s="39" t="s">
        <v>1786</v>
      </c>
      <c r="F137" s="40" t="s">
        <v>178</v>
      </c>
      <c r="G137" s="41">
        <v>2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149</v>
      </c>
      <c r="B138" s="45"/>
      <c r="C138" s="46"/>
      <c r="D138" s="46"/>
      <c r="E138" s="47" t="s">
        <v>146</v>
      </c>
      <c r="F138" s="46"/>
      <c r="G138" s="46"/>
      <c r="H138" s="46"/>
      <c r="I138" s="46"/>
      <c r="J138" s="48"/>
    </row>
    <row r="139" ht="30">
      <c r="A139" s="37" t="s">
        <v>150</v>
      </c>
      <c r="B139" s="45"/>
      <c r="C139" s="46"/>
      <c r="D139" s="46"/>
      <c r="E139" s="49" t="s">
        <v>1784</v>
      </c>
      <c r="F139" s="46"/>
      <c r="G139" s="46"/>
      <c r="H139" s="46"/>
      <c r="I139" s="46"/>
      <c r="J139" s="48"/>
    </row>
    <row r="140" ht="150">
      <c r="A140" s="37" t="s">
        <v>152</v>
      </c>
      <c r="B140" s="45"/>
      <c r="C140" s="46"/>
      <c r="D140" s="46"/>
      <c r="E140" s="39" t="s">
        <v>1751</v>
      </c>
      <c r="F140" s="46"/>
      <c r="G140" s="46"/>
      <c r="H140" s="46"/>
      <c r="I140" s="46"/>
      <c r="J140" s="48"/>
    </row>
    <row r="141" ht="30">
      <c r="A141" s="37" t="s">
        <v>144</v>
      </c>
      <c r="B141" s="37">
        <v>35</v>
      </c>
      <c r="C141" s="38" t="s">
        <v>1787</v>
      </c>
      <c r="D141" s="37" t="s">
        <v>146</v>
      </c>
      <c r="E141" s="39" t="s">
        <v>1788</v>
      </c>
      <c r="F141" s="40" t="s">
        <v>178</v>
      </c>
      <c r="G141" s="41">
        <v>85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149</v>
      </c>
      <c r="B142" s="45"/>
      <c r="C142" s="46"/>
      <c r="D142" s="46"/>
      <c r="E142" s="47" t="s">
        <v>146</v>
      </c>
      <c r="F142" s="46"/>
      <c r="G142" s="46"/>
      <c r="H142" s="46"/>
      <c r="I142" s="46"/>
      <c r="J142" s="48"/>
    </row>
    <row r="143" ht="75">
      <c r="A143" s="37" t="s">
        <v>150</v>
      </c>
      <c r="B143" s="45"/>
      <c r="C143" s="46"/>
      <c r="D143" s="46"/>
      <c r="E143" s="49" t="s">
        <v>1789</v>
      </c>
      <c r="F143" s="46"/>
      <c r="G143" s="46"/>
      <c r="H143" s="46"/>
      <c r="I143" s="46"/>
      <c r="J143" s="48"/>
    </row>
    <row r="144" ht="165">
      <c r="A144" s="37" t="s">
        <v>152</v>
      </c>
      <c r="B144" s="45"/>
      <c r="C144" s="46"/>
      <c r="D144" s="46"/>
      <c r="E144" s="39" t="s">
        <v>1790</v>
      </c>
      <c r="F144" s="46"/>
      <c r="G144" s="46"/>
      <c r="H144" s="46"/>
      <c r="I144" s="46"/>
      <c r="J144" s="48"/>
    </row>
    <row r="145" ht="30">
      <c r="A145" s="37" t="s">
        <v>144</v>
      </c>
      <c r="B145" s="37">
        <v>36</v>
      </c>
      <c r="C145" s="38" t="s">
        <v>1791</v>
      </c>
      <c r="D145" s="37" t="s">
        <v>146</v>
      </c>
      <c r="E145" s="39" t="s">
        <v>1792</v>
      </c>
      <c r="F145" s="40" t="s">
        <v>1793</v>
      </c>
      <c r="G145" s="41">
        <v>20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149</v>
      </c>
      <c r="B146" s="45"/>
      <c r="C146" s="46"/>
      <c r="D146" s="46"/>
      <c r="E146" s="47" t="s">
        <v>146</v>
      </c>
      <c r="F146" s="46"/>
      <c r="G146" s="46"/>
      <c r="H146" s="46"/>
      <c r="I146" s="46"/>
      <c r="J146" s="48"/>
    </row>
    <row r="147" ht="30">
      <c r="A147" s="37" t="s">
        <v>150</v>
      </c>
      <c r="B147" s="45"/>
      <c r="C147" s="46"/>
      <c r="D147" s="46"/>
      <c r="E147" s="49" t="s">
        <v>1794</v>
      </c>
      <c r="F147" s="46"/>
      <c r="G147" s="46"/>
      <c r="H147" s="46"/>
      <c r="I147" s="46"/>
      <c r="J147" s="48"/>
    </row>
    <row r="148" ht="165">
      <c r="A148" s="37" t="s">
        <v>152</v>
      </c>
      <c r="B148" s="45"/>
      <c r="C148" s="46"/>
      <c r="D148" s="46"/>
      <c r="E148" s="39" t="s">
        <v>1795</v>
      </c>
      <c r="F148" s="46"/>
      <c r="G148" s="46"/>
      <c r="H148" s="46"/>
      <c r="I148" s="46"/>
      <c r="J148" s="48"/>
    </row>
    <row r="149">
      <c r="A149" s="37" t="s">
        <v>144</v>
      </c>
      <c r="B149" s="37">
        <v>37</v>
      </c>
      <c r="C149" s="38" t="s">
        <v>1796</v>
      </c>
      <c r="D149" s="37" t="s">
        <v>146</v>
      </c>
      <c r="E149" s="39" t="s">
        <v>1797</v>
      </c>
      <c r="F149" s="40" t="s">
        <v>1798</v>
      </c>
      <c r="G149" s="41">
        <v>252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149</v>
      </c>
      <c r="B150" s="45"/>
      <c r="C150" s="46"/>
      <c r="D150" s="46"/>
      <c r="E150" s="47" t="s">
        <v>146</v>
      </c>
      <c r="F150" s="46"/>
      <c r="G150" s="46"/>
      <c r="H150" s="46"/>
      <c r="I150" s="46"/>
      <c r="J150" s="48"/>
    </row>
    <row r="151" ht="60">
      <c r="A151" s="37" t="s">
        <v>150</v>
      </c>
      <c r="B151" s="45"/>
      <c r="C151" s="46"/>
      <c r="D151" s="46"/>
      <c r="E151" s="49" t="s">
        <v>1799</v>
      </c>
      <c r="F151" s="46"/>
      <c r="G151" s="46"/>
      <c r="H151" s="46"/>
      <c r="I151" s="46"/>
      <c r="J151" s="48"/>
    </row>
    <row r="152" ht="210">
      <c r="A152" s="37" t="s">
        <v>152</v>
      </c>
      <c r="B152" s="50"/>
      <c r="C152" s="51"/>
      <c r="D152" s="51"/>
      <c r="E152" s="39" t="s">
        <v>1800</v>
      </c>
      <c r="F152" s="51"/>
      <c r="G152" s="51"/>
      <c r="H152" s="51"/>
      <c r="I152" s="51"/>
      <c r="J152" s="52"/>
    </row>
  </sheetData>
  <sheetProtection sheet="1" objects="1" scenarios="1" spinCount="100000" saltValue="OZQCWLgt+EDTBbkvWdzkH3+p6RU5+8EcarKAQlu0mEK7NTnPf1ESPud6FcxXkimKHBoX7XowKkOcvKBffKhs6g==" hashValue="M/Zh810j1KyWqlpnrglFOZknOiQDTqxtSASYCgooM+sWkWOZwu1vgBv+ndI/wEwpMRK1L46iEDiiJMShvXFec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1801</v>
      </c>
      <c r="I3" s="25">
        <f>SUMIFS(I9:I57,A9:A57,"SD")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129</v>
      </c>
      <c r="C5" s="21" t="s">
        <v>1801</v>
      </c>
      <c r="D5" s="22"/>
      <c r="E5" s="23" t="s">
        <v>40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1049</v>
      </c>
      <c r="D9" s="34"/>
      <c r="E9" s="31" t="s">
        <v>1050</v>
      </c>
      <c r="F9" s="34"/>
      <c r="G9" s="34"/>
      <c r="H9" s="34"/>
      <c r="I9" s="35">
        <f>SUMIFS(I10:I12,A10:A12,"P")</f>
        <v>0</v>
      </c>
      <c r="J9" s="36"/>
    </row>
    <row r="10">
      <c r="A10" s="37" t="s">
        <v>144</v>
      </c>
      <c r="B10" s="37">
        <v>2</v>
      </c>
      <c r="C10" s="38" t="s">
        <v>1802</v>
      </c>
      <c r="D10" s="37" t="s">
        <v>494</v>
      </c>
      <c r="E10" s="39" t="s">
        <v>1695</v>
      </c>
      <c r="F10" s="40" t="s">
        <v>171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60">
      <c r="A12" s="37" t="s">
        <v>152</v>
      </c>
      <c r="B12" s="45"/>
      <c r="C12" s="46"/>
      <c r="D12" s="46"/>
      <c r="E12" s="39" t="s">
        <v>885</v>
      </c>
      <c r="F12" s="46"/>
      <c r="G12" s="46"/>
      <c r="H12" s="46"/>
      <c r="I12" s="46"/>
      <c r="J12" s="48"/>
    </row>
    <row r="13">
      <c r="A13" s="31" t="s">
        <v>141</v>
      </c>
      <c r="B13" s="32"/>
      <c r="C13" s="33" t="s">
        <v>1515</v>
      </c>
      <c r="D13" s="34"/>
      <c r="E13" s="31" t="s">
        <v>1703</v>
      </c>
      <c r="F13" s="34"/>
      <c r="G13" s="34"/>
      <c r="H13" s="34"/>
      <c r="I13" s="35">
        <f>SUMIFS(I14:I57,A14:A57,"P")</f>
        <v>0</v>
      </c>
      <c r="J13" s="36"/>
    </row>
    <row r="14">
      <c r="A14" s="37" t="s">
        <v>144</v>
      </c>
      <c r="B14" s="37">
        <v>3</v>
      </c>
      <c r="C14" s="38" t="s">
        <v>176</v>
      </c>
      <c r="D14" s="37" t="s">
        <v>146</v>
      </c>
      <c r="E14" s="39" t="s">
        <v>177</v>
      </c>
      <c r="F14" s="40" t="s">
        <v>178</v>
      </c>
      <c r="G14" s="41">
        <v>4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30">
      <c r="A16" s="37" t="s">
        <v>150</v>
      </c>
      <c r="B16" s="45"/>
      <c r="C16" s="46"/>
      <c r="D16" s="46"/>
      <c r="E16" s="49" t="s">
        <v>1704</v>
      </c>
      <c r="F16" s="46"/>
      <c r="G16" s="46"/>
      <c r="H16" s="46"/>
      <c r="I16" s="46"/>
      <c r="J16" s="48"/>
    </row>
    <row r="17" ht="90">
      <c r="A17" s="37" t="s">
        <v>152</v>
      </c>
      <c r="B17" s="45"/>
      <c r="C17" s="46"/>
      <c r="D17" s="46"/>
      <c r="E17" s="39" t="s">
        <v>180</v>
      </c>
      <c r="F17" s="46"/>
      <c r="G17" s="46"/>
      <c r="H17" s="46"/>
      <c r="I17" s="46"/>
      <c r="J17" s="48"/>
    </row>
    <row r="18">
      <c r="A18" s="37" t="s">
        <v>144</v>
      </c>
      <c r="B18" s="37">
        <v>4</v>
      </c>
      <c r="C18" s="38" t="s">
        <v>1726</v>
      </c>
      <c r="D18" s="37" t="s">
        <v>146</v>
      </c>
      <c r="E18" s="39" t="s">
        <v>1727</v>
      </c>
      <c r="F18" s="40" t="s">
        <v>1723</v>
      </c>
      <c r="G18" s="41">
        <v>187.19999999999999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60">
      <c r="A20" s="37" t="s">
        <v>150</v>
      </c>
      <c r="B20" s="45"/>
      <c r="C20" s="46"/>
      <c r="D20" s="46"/>
      <c r="E20" s="49" t="s">
        <v>1803</v>
      </c>
      <c r="F20" s="46"/>
      <c r="G20" s="46"/>
      <c r="H20" s="46"/>
      <c r="I20" s="46"/>
      <c r="J20" s="48"/>
    </row>
    <row r="21" ht="225">
      <c r="A21" s="37" t="s">
        <v>152</v>
      </c>
      <c r="B21" s="45"/>
      <c r="C21" s="46"/>
      <c r="D21" s="46"/>
      <c r="E21" s="39" t="s">
        <v>1725</v>
      </c>
      <c r="F21" s="46"/>
      <c r="G21" s="46"/>
      <c r="H21" s="46"/>
      <c r="I21" s="46"/>
      <c r="J21" s="48"/>
    </row>
    <row r="22">
      <c r="A22" s="37" t="s">
        <v>144</v>
      </c>
      <c r="B22" s="37">
        <v>5</v>
      </c>
      <c r="C22" s="38" t="s">
        <v>1729</v>
      </c>
      <c r="D22" s="37" t="s">
        <v>146</v>
      </c>
      <c r="E22" s="39" t="s">
        <v>1730</v>
      </c>
      <c r="F22" s="40" t="s">
        <v>156</v>
      </c>
      <c r="G22" s="41">
        <v>2500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30">
      <c r="A24" s="37" t="s">
        <v>150</v>
      </c>
      <c r="B24" s="45"/>
      <c r="C24" s="46"/>
      <c r="D24" s="46"/>
      <c r="E24" s="49" t="s">
        <v>1804</v>
      </c>
      <c r="F24" s="46"/>
      <c r="G24" s="46"/>
      <c r="H24" s="46"/>
      <c r="I24" s="46"/>
      <c r="J24" s="48"/>
    </row>
    <row r="25" ht="150">
      <c r="A25" s="37" t="s">
        <v>152</v>
      </c>
      <c r="B25" s="45"/>
      <c r="C25" s="46"/>
      <c r="D25" s="46"/>
      <c r="E25" s="39" t="s">
        <v>1732</v>
      </c>
      <c r="F25" s="46"/>
      <c r="G25" s="46"/>
      <c r="H25" s="46"/>
      <c r="I25" s="46"/>
      <c r="J25" s="48"/>
    </row>
    <row r="26">
      <c r="A26" s="37" t="s">
        <v>144</v>
      </c>
      <c r="B26" s="37">
        <v>6</v>
      </c>
      <c r="C26" s="38" t="s">
        <v>1733</v>
      </c>
      <c r="D26" s="37" t="s">
        <v>146</v>
      </c>
      <c r="E26" s="39" t="s">
        <v>1734</v>
      </c>
      <c r="F26" s="40" t="s">
        <v>156</v>
      </c>
      <c r="G26" s="41">
        <v>2500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30">
      <c r="A28" s="37" t="s">
        <v>150</v>
      </c>
      <c r="B28" s="45"/>
      <c r="C28" s="46"/>
      <c r="D28" s="46"/>
      <c r="E28" s="49" t="s">
        <v>1804</v>
      </c>
      <c r="F28" s="46"/>
      <c r="G28" s="46"/>
      <c r="H28" s="46"/>
      <c r="I28" s="46"/>
      <c r="J28" s="48"/>
    </row>
    <row r="29" ht="180">
      <c r="A29" s="37" t="s">
        <v>152</v>
      </c>
      <c r="B29" s="45"/>
      <c r="C29" s="46"/>
      <c r="D29" s="46"/>
      <c r="E29" s="39" t="s">
        <v>1736</v>
      </c>
      <c r="F29" s="46"/>
      <c r="G29" s="46"/>
      <c r="H29" s="46"/>
      <c r="I29" s="46"/>
      <c r="J29" s="48"/>
    </row>
    <row r="30">
      <c r="A30" s="37" t="s">
        <v>144</v>
      </c>
      <c r="B30" s="37">
        <v>7</v>
      </c>
      <c r="C30" s="38" t="s">
        <v>1737</v>
      </c>
      <c r="D30" s="37" t="s">
        <v>146</v>
      </c>
      <c r="E30" s="39" t="s">
        <v>1738</v>
      </c>
      <c r="F30" s="40" t="s">
        <v>156</v>
      </c>
      <c r="G30" s="41">
        <v>200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30">
      <c r="A32" s="37" t="s">
        <v>150</v>
      </c>
      <c r="B32" s="45"/>
      <c r="C32" s="46"/>
      <c r="D32" s="46"/>
      <c r="E32" s="49" t="s">
        <v>1719</v>
      </c>
      <c r="F32" s="46"/>
      <c r="G32" s="46"/>
      <c r="H32" s="46"/>
      <c r="I32" s="46"/>
      <c r="J32" s="48"/>
    </row>
    <row r="33" ht="225">
      <c r="A33" s="37" t="s">
        <v>152</v>
      </c>
      <c r="B33" s="45"/>
      <c r="C33" s="46"/>
      <c r="D33" s="46"/>
      <c r="E33" s="39" t="s">
        <v>1740</v>
      </c>
      <c r="F33" s="46"/>
      <c r="G33" s="46"/>
      <c r="H33" s="46"/>
      <c r="I33" s="46"/>
      <c r="J33" s="48"/>
    </row>
    <row r="34">
      <c r="A34" s="37" t="s">
        <v>144</v>
      </c>
      <c r="B34" s="37">
        <v>8</v>
      </c>
      <c r="C34" s="38" t="s">
        <v>1741</v>
      </c>
      <c r="D34" s="37" t="s">
        <v>146</v>
      </c>
      <c r="E34" s="39" t="s">
        <v>1742</v>
      </c>
      <c r="F34" s="40" t="s">
        <v>156</v>
      </c>
      <c r="G34" s="41">
        <v>200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30">
      <c r="A36" s="37" t="s">
        <v>150</v>
      </c>
      <c r="B36" s="45"/>
      <c r="C36" s="46"/>
      <c r="D36" s="46"/>
      <c r="E36" s="49" t="s">
        <v>1719</v>
      </c>
      <c r="F36" s="46"/>
      <c r="G36" s="46"/>
      <c r="H36" s="46"/>
      <c r="I36" s="46"/>
      <c r="J36" s="48"/>
    </row>
    <row r="37" ht="150">
      <c r="A37" s="37" t="s">
        <v>152</v>
      </c>
      <c r="B37" s="45"/>
      <c r="C37" s="46"/>
      <c r="D37" s="46"/>
      <c r="E37" s="39" t="s">
        <v>1720</v>
      </c>
      <c r="F37" s="46"/>
      <c r="G37" s="46"/>
      <c r="H37" s="46"/>
      <c r="I37" s="46"/>
      <c r="J37" s="48"/>
    </row>
    <row r="38">
      <c r="A38" s="37" t="s">
        <v>144</v>
      </c>
      <c r="B38" s="37">
        <v>9</v>
      </c>
      <c r="C38" s="38" t="s">
        <v>1746</v>
      </c>
      <c r="D38" s="37" t="s">
        <v>146</v>
      </c>
      <c r="E38" s="39" t="s">
        <v>1747</v>
      </c>
      <c r="F38" s="40" t="s">
        <v>178</v>
      </c>
      <c r="G38" s="41">
        <v>2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47" t="s">
        <v>146</v>
      </c>
      <c r="F39" s="46"/>
      <c r="G39" s="46"/>
      <c r="H39" s="46"/>
      <c r="I39" s="46"/>
      <c r="J39" s="48"/>
    </row>
    <row r="40" ht="30">
      <c r="A40" s="37" t="s">
        <v>150</v>
      </c>
      <c r="B40" s="45"/>
      <c r="C40" s="46"/>
      <c r="D40" s="46"/>
      <c r="E40" s="49" t="s">
        <v>1784</v>
      </c>
      <c r="F40" s="46"/>
      <c r="G40" s="46"/>
      <c r="H40" s="46"/>
      <c r="I40" s="46"/>
      <c r="J40" s="48"/>
    </row>
    <row r="41" ht="180">
      <c r="A41" s="37" t="s">
        <v>152</v>
      </c>
      <c r="B41" s="45"/>
      <c r="C41" s="46"/>
      <c r="D41" s="46"/>
      <c r="E41" s="39" t="s">
        <v>1748</v>
      </c>
      <c r="F41" s="46"/>
      <c r="G41" s="46"/>
      <c r="H41" s="46"/>
      <c r="I41" s="46"/>
      <c r="J41" s="48"/>
    </row>
    <row r="42">
      <c r="A42" s="37" t="s">
        <v>144</v>
      </c>
      <c r="B42" s="37">
        <v>10</v>
      </c>
      <c r="C42" s="38" t="s">
        <v>1805</v>
      </c>
      <c r="D42" s="37" t="s">
        <v>146</v>
      </c>
      <c r="E42" s="39" t="s">
        <v>1806</v>
      </c>
      <c r="F42" s="40" t="s">
        <v>178</v>
      </c>
      <c r="G42" s="41">
        <v>2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47" t="s">
        <v>146</v>
      </c>
      <c r="F43" s="46"/>
      <c r="G43" s="46"/>
      <c r="H43" s="46"/>
      <c r="I43" s="46"/>
      <c r="J43" s="48"/>
    </row>
    <row r="44" ht="30">
      <c r="A44" s="37" t="s">
        <v>150</v>
      </c>
      <c r="B44" s="45"/>
      <c r="C44" s="46"/>
      <c r="D44" s="46"/>
      <c r="E44" s="49" t="s">
        <v>1784</v>
      </c>
      <c r="F44" s="46"/>
      <c r="G44" s="46"/>
      <c r="H44" s="46"/>
      <c r="I44" s="46"/>
      <c r="J44" s="48"/>
    </row>
    <row r="45" ht="180">
      <c r="A45" s="37" t="s">
        <v>152</v>
      </c>
      <c r="B45" s="45"/>
      <c r="C45" s="46"/>
      <c r="D45" s="46"/>
      <c r="E45" s="39" t="s">
        <v>1748</v>
      </c>
      <c r="F45" s="46"/>
      <c r="G45" s="46"/>
      <c r="H45" s="46"/>
      <c r="I45" s="46"/>
      <c r="J45" s="48"/>
    </row>
    <row r="46">
      <c r="A46" s="37" t="s">
        <v>144</v>
      </c>
      <c r="B46" s="37">
        <v>11</v>
      </c>
      <c r="C46" s="38" t="s">
        <v>1766</v>
      </c>
      <c r="D46" s="37" t="s">
        <v>146</v>
      </c>
      <c r="E46" s="39" t="s">
        <v>1767</v>
      </c>
      <c r="F46" s="40" t="s">
        <v>178</v>
      </c>
      <c r="G46" s="41">
        <v>2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30">
      <c r="A48" s="37" t="s">
        <v>150</v>
      </c>
      <c r="B48" s="45"/>
      <c r="C48" s="46"/>
      <c r="D48" s="46"/>
      <c r="E48" s="49" t="s">
        <v>1784</v>
      </c>
      <c r="F48" s="46"/>
      <c r="G48" s="46"/>
      <c r="H48" s="46"/>
      <c r="I48" s="46"/>
      <c r="J48" s="48"/>
    </row>
    <row r="49" ht="150">
      <c r="A49" s="37" t="s">
        <v>152</v>
      </c>
      <c r="B49" s="45"/>
      <c r="C49" s="46"/>
      <c r="D49" s="46"/>
      <c r="E49" s="39" t="s">
        <v>1765</v>
      </c>
      <c r="F49" s="46"/>
      <c r="G49" s="46"/>
      <c r="H49" s="46"/>
      <c r="I49" s="46"/>
      <c r="J49" s="48"/>
    </row>
    <row r="50">
      <c r="A50" s="37" t="s">
        <v>144</v>
      </c>
      <c r="B50" s="37">
        <v>12</v>
      </c>
      <c r="C50" s="38" t="s">
        <v>1769</v>
      </c>
      <c r="D50" s="37" t="s">
        <v>146</v>
      </c>
      <c r="E50" s="39" t="s">
        <v>1770</v>
      </c>
      <c r="F50" s="40" t="s">
        <v>178</v>
      </c>
      <c r="G50" s="41">
        <v>2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149</v>
      </c>
      <c r="B51" s="45"/>
      <c r="C51" s="46"/>
      <c r="D51" s="46"/>
      <c r="E51" s="47" t="s">
        <v>146</v>
      </c>
      <c r="F51" s="46"/>
      <c r="G51" s="46"/>
      <c r="H51" s="46"/>
      <c r="I51" s="46"/>
      <c r="J51" s="48"/>
    </row>
    <row r="52" ht="30">
      <c r="A52" s="37" t="s">
        <v>150</v>
      </c>
      <c r="B52" s="45"/>
      <c r="C52" s="46"/>
      <c r="D52" s="46"/>
      <c r="E52" s="49" t="s">
        <v>1784</v>
      </c>
      <c r="F52" s="46"/>
      <c r="G52" s="46"/>
      <c r="H52" s="46"/>
      <c r="I52" s="46"/>
      <c r="J52" s="48"/>
    </row>
    <row r="53" ht="180">
      <c r="A53" s="37" t="s">
        <v>152</v>
      </c>
      <c r="B53" s="45"/>
      <c r="C53" s="46"/>
      <c r="D53" s="46"/>
      <c r="E53" s="39" t="s">
        <v>1772</v>
      </c>
      <c r="F53" s="46"/>
      <c r="G53" s="46"/>
      <c r="H53" s="46"/>
      <c r="I53" s="46"/>
      <c r="J53" s="48"/>
    </row>
    <row r="54">
      <c r="A54" s="37" t="s">
        <v>144</v>
      </c>
      <c r="B54" s="37">
        <v>13</v>
      </c>
      <c r="C54" s="38" t="s">
        <v>1796</v>
      </c>
      <c r="D54" s="37" t="s">
        <v>146</v>
      </c>
      <c r="E54" s="39" t="s">
        <v>1797</v>
      </c>
      <c r="F54" s="40" t="s">
        <v>1798</v>
      </c>
      <c r="G54" s="41">
        <v>216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149</v>
      </c>
      <c r="B55" s="45"/>
      <c r="C55" s="46"/>
      <c r="D55" s="46"/>
      <c r="E55" s="47" t="s">
        <v>146</v>
      </c>
      <c r="F55" s="46"/>
      <c r="G55" s="46"/>
      <c r="H55" s="46"/>
      <c r="I55" s="46"/>
      <c r="J55" s="48"/>
    </row>
    <row r="56" ht="30">
      <c r="A56" s="37" t="s">
        <v>150</v>
      </c>
      <c r="B56" s="45"/>
      <c r="C56" s="46"/>
      <c r="D56" s="46"/>
      <c r="E56" s="49" t="s">
        <v>1807</v>
      </c>
      <c r="F56" s="46"/>
      <c r="G56" s="46"/>
      <c r="H56" s="46"/>
      <c r="I56" s="46"/>
      <c r="J56" s="48"/>
    </row>
    <row r="57" ht="210">
      <c r="A57" s="37" t="s">
        <v>152</v>
      </c>
      <c r="B57" s="50"/>
      <c r="C57" s="51"/>
      <c r="D57" s="51"/>
      <c r="E57" s="39" t="s">
        <v>1800</v>
      </c>
      <c r="F57" s="51"/>
      <c r="G57" s="51"/>
      <c r="H57" s="51"/>
      <c r="I57" s="51"/>
      <c r="J57" s="52"/>
    </row>
  </sheetData>
  <sheetProtection sheet="1" objects="1" scenarios="1" spinCount="100000" saltValue="fXh0OK/qQA4DwwSc0eQQtv8+8Enqwt7Ie3As6/SOAyUXqcMkq0V6VlIxcwSwD73XcJradGuTG8Kkz9Oq0u9SDw==" hashValue="oQ8MHoq6Om6PhG1/1Sw64yCHKxMfbV/jfsVuJute2egaIJ7M0n2mlL5pJoRgQKF/P7L0kOip5fhVM24/tzvqz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1808</v>
      </c>
      <c r="I3" s="25">
        <f>SUMIFS(I10:I134,A10:A134,"SD")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125</v>
      </c>
      <c r="C5" s="21" t="s">
        <v>1809</v>
      </c>
      <c r="D5" s="22"/>
      <c r="E5" s="23" t="s">
        <v>42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1808</v>
      </c>
      <c r="D6" s="22"/>
      <c r="E6" s="23" t="s">
        <v>44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1049</v>
      </c>
      <c r="D10" s="34"/>
      <c r="E10" s="31" t="s">
        <v>1050</v>
      </c>
      <c r="F10" s="34"/>
      <c r="G10" s="34"/>
      <c r="H10" s="34"/>
      <c r="I10" s="35">
        <f>SUMIFS(I11:I16,A11:A16,"P")</f>
        <v>0</v>
      </c>
      <c r="J10" s="36"/>
    </row>
    <row r="11">
      <c r="A11" s="37" t="s">
        <v>144</v>
      </c>
      <c r="B11" s="37">
        <v>1</v>
      </c>
      <c r="C11" s="38" t="s">
        <v>1370</v>
      </c>
      <c r="D11" s="37" t="s">
        <v>146</v>
      </c>
      <c r="E11" s="39" t="s">
        <v>1693</v>
      </c>
      <c r="F11" s="40" t="s">
        <v>171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60">
      <c r="A13" s="37" t="s">
        <v>152</v>
      </c>
      <c r="B13" s="45"/>
      <c r="C13" s="46"/>
      <c r="D13" s="46"/>
      <c r="E13" s="39" t="s">
        <v>885</v>
      </c>
      <c r="F13" s="46"/>
      <c r="G13" s="46"/>
      <c r="H13" s="46"/>
      <c r="I13" s="46"/>
      <c r="J13" s="48"/>
    </row>
    <row r="14">
      <c r="A14" s="37" t="s">
        <v>144</v>
      </c>
      <c r="B14" s="37">
        <v>3</v>
      </c>
      <c r="C14" s="38" t="s">
        <v>1802</v>
      </c>
      <c r="D14" s="37" t="s">
        <v>494</v>
      </c>
      <c r="E14" s="39" t="s">
        <v>1695</v>
      </c>
      <c r="F14" s="40" t="s">
        <v>171</v>
      </c>
      <c r="G14" s="41">
        <v>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60">
      <c r="A16" s="37" t="s">
        <v>152</v>
      </c>
      <c r="B16" s="45"/>
      <c r="C16" s="46"/>
      <c r="D16" s="46"/>
      <c r="E16" s="39" t="s">
        <v>885</v>
      </c>
      <c r="F16" s="46"/>
      <c r="G16" s="46"/>
      <c r="H16" s="46"/>
      <c r="I16" s="46"/>
      <c r="J16" s="48"/>
    </row>
    <row r="17">
      <c r="A17" s="31" t="s">
        <v>141</v>
      </c>
      <c r="B17" s="32"/>
      <c r="C17" s="33" t="s">
        <v>494</v>
      </c>
      <c r="D17" s="34"/>
      <c r="E17" s="31" t="s">
        <v>143</v>
      </c>
      <c r="F17" s="34"/>
      <c r="G17" s="34"/>
      <c r="H17" s="34"/>
      <c r="I17" s="35">
        <f>SUMIFS(I18:I49,A18:A49,"P")</f>
        <v>0</v>
      </c>
      <c r="J17" s="36"/>
    </row>
    <row r="18">
      <c r="A18" s="37" t="s">
        <v>144</v>
      </c>
      <c r="B18" s="37">
        <v>4</v>
      </c>
      <c r="C18" s="38" t="s">
        <v>1810</v>
      </c>
      <c r="D18" s="37" t="s">
        <v>146</v>
      </c>
      <c r="E18" s="39" t="s">
        <v>1811</v>
      </c>
      <c r="F18" s="40" t="s">
        <v>164</v>
      </c>
      <c r="G18" s="41">
        <v>200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30">
      <c r="A20" s="37" t="s">
        <v>150</v>
      </c>
      <c r="B20" s="45"/>
      <c r="C20" s="46"/>
      <c r="D20" s="46"/>
      <c r="E20" s="49" t="s">
        <v>1719</v>
      </c>
      <c r="F20" s="46"/>
      <c r="G20" s="46"/>
      <c r="H20" s="46"/>
      <c r="I20" s="46"/>
      <c r="J20" s="48"/>
    </row>
    <row r="21" ht="75">
      <c r="A21" s="37" t="s">
        <v>152</v>
      </c>
      <c r="B21" s="45"/>
      <c r="C21" s="46"/>
      <c r="D21" s="46"/>
      <c r="E21" s="39" t="s">
        <v>1812</v>
      </c>
      <c r="F21" s="46"/>
      <c r="G21" s="46"/>
      <c r="H21" s="46"/>
      <c r="I21" s="46"/>
      <c r="J21" s="48"/>
    </row>
    <row r="22">
      <c r="A22" s="37" t="s">
        <v>144</v>
      </c>
      <c r="B22" s="37">
        <v>5</v>
      </c>
      <c r="C22" s="38" t="s">
        <v>1097</v>
      </c>
      <c r="D22" s="37" t="s">
        <v>146</v>
      </c>
      <c r="E22" s="39" t="s">
        <v>1098</v>
      </c>
      <c r="F22" s="40" t="s">
        <v>164</v>
      </c>
      <c r="G22" s="41">
        <v>200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30">
      <c r="A24" s="37" t="s">
        <v>150</v>
      </c>
      <c r="B24" s="45"/>
      <c r="C24" s="46"/>
      <c r="D24" s="46"/>
      <c r="E24" s="49" t="s">
        <v>1719</v>
      </c>
      <c r="F24" s="46"/>
      <c r="G24" s="46"/>
      <c r="H24" s="46"/>
      <c r="I24" s="46"/>
      <c r="J24" s="48"/>
    </row>
    <row r="25" ht="90">
      <c r="A25" s="37" t="s">
        <v>152</v>
      </c>
      <c r="B25" s="45"/>
      <c r="C25" s="46"/>
      <c r="D25" s="46"/>
      <c r="E25" s="39" t="s">
        <v>1100</v>
      </c>
      <c r="F25" s="46"/>
      <c r="G25" s="46"/>
      <c r="H25" s="46"/>
      <c r="I25" s="46"/>
      <c r="J25" s="48"/>
    </row>
    <row r="26">
      <c r="A26" s="37" t="s">
        <v>144</v>
      </c>
      <c r="B26" s="37">
        <v>6</v>
      </c>
      <c r="C26" s="38" t="s">
        <v>495</v>
      </c>
      <c r="D26" s="37" t="s">
        <v>146</v>
      </c>
      <c r="E26" s="39" t="s">
        <v>496</v>
      </c>
      <c r="F26" s="40" t="s">
        <v>148</v>
      </c>
      <c r="G26" s="41">
        <v>2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30">
      <c r="A28" s="37" t="s">
        <v>150</v>
      </c>
      <c r="B28" s="45"/>
      <c r="C28" s="46"/>
      <c r="D28" s="46"/>
      <c r="E28" s="49" t="s">
        <v>1813</v>
      </c>
      <c r="F28" s="46"/>
      <c r="G28" s="46"/>
      <c r="H28" s="46"/>
      <c r="I28" s="46"/>
      <c r="J28" s="48"/>
    </row>
    <row r="29" ht="120">
      <c r="A29" s="37" t="s">
        <v>152</v>
      </c>
      <c r="B29" s="45"/>
      <c r="C29" s="46"/>
      <c r="D29" s="46"/>
      <c r="E29" s="39" t="s">
        <v>498</v>
      </c>
      <c r="F29" s="46"/>
      <c r="G29" s="46"/>
      <c r="H29" s="46"/>
      <c r="I29" s="46"/>
      <c r="J29" s="48"/>
    </row>
    <row r="30">
      <c r="A30" s="37" t="s">
        <v>144</v>
      </c>
      <c r="B30" s="37">
        <v>7</v>
      </c>
      <c r="C30" s="38" t="s">
        <v>1106</v>
      </c>
      <c r="D30" s="37" t="s">
        <v>146</v>
      </c>
      <c r="E30" s="39" t="s">
        <v>1107</v>
      </c>
      <c r="F30" s="40" t="s">
        <v>148</v>
      </c>
      <c r="G30" s="41">
        <v>60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120">
      <c r="A32" s="37" t="s">
        <v>150</v>
      </c>
      <c r="B32" s="45"/>
      <c r="C32" s="46"/>
      <c r="D32" s="46"/>
      <c r="E32" s="49" t="s">
        <v>1814</v>
      </c>
      <c r="F32" s="46"/>
      <c r="G32" s="46"/>
      <c r="H32" s="46"/>
      <c r="I32" s="46"/>
      <c r="J32" s="48"/>
    </row>
    <row r="33" ht="409.5">
      <c r="A33" s="37" t="s">
        <v>152</v>
      </c>
      <c r="B33" s="45"/>
      <c r="C33" s="46"/>
      <c r="D33" s="46"/>
      <c r="E33" s="39" t="s">
        <v>153</v>
      </c>
      <c r="F33" s="46"/>
      <c r="G33" s="46"/>
      <c r="H33" s="46"/>
      <c r="I33" s="46"/>
      <c r="J33" s="48"/>
    </row>
    <row r="34">
      <c r="A34" s="37" t="s">
        <v>144</v>
      </c>
      <c r="B34" s="37">
        <v>8</v>
      </c>
      <c r="C34" s="38" t="s">
        <v>983</v>
      </c>
      <c r="D34" s="37" t="s">
        <v>146</v>
      </c>
      <c r="E34" s="39" t="s">
        <v>984</v>
      </c>
      <c r="F34" s="40" t="s">
        <v>148</v>
      </c>
      <c r="G34" s="41">
        <v>240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120">
      <c r="A36" s="37" t="s">
        <v>150</v>
      </c>
      <c r="B36" s="45"/>
      <c r="C36" s="46"/>
      <c r="D36" s="46"/>
      <c r="E36" s="49" t="s">
        <v>1815</v>
      </c>
      <c r="F36" s="46"/>
      <c r="G36" s="46"/>
      <c r="H36" s="46"/>
      <c r="I36" s="46"/>
      <c r="J36" s="48"/>
    </row>
    <row r="37" ht="409.5">
      <c r="A37" s="37" t="s">
        <v>152</v>
      </c>
      <c r="B37" s="45"/>
      <c r="C37" s="46"/>
      <c r="D37" s="46"/>
      <c r="E37" s="39" t="s">
        <v>153</v>
      </c>
      <c r="F37" s="46"/>
      <c r="G37" s="46"/>
      <c r="H37" s="46"/>
      <c r="I37" s="46"/>
      <c r="J37" s="48"/>
    </row>
    <row r="38">
      <c r="A38" s="37" t="s">
        <v>144</v>
      </c>
      <c r="B38" s="37">
        <v>9</v>
      </c>
      <c r="C38" s="38" t="s">
        <v>996</v>
      </c>
      <c r="D38" s="37" t="s">
        <v>146</v>
      </c>
      <c r="E38" s="39" t="s">
        <v>997</v>
      </c>
      <c r="F38" s="40" t="s">
        <v>148</v>
      </c>
      <c r="G38" s="41">
        <v>216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47" t="s">
        <v>146</v>
      </c>
      <c r="F39" s="46"/>
      <c r="G39" s="46"/>
      <c r="H39" s="46"/>
      <c r="I39" s="46"/>
      <c r="J39" s="48"/>
    </row>
    <row r="40" ht="120">
      <c r="A40" s="37" t="s">
        <v>150</v>
      </c>
      <c r="B40" s="45"/>
      <c r="C40" s="46"/>
      <c r="D40" s="46"/>
      <c r="E40" s="49" t="s">
        <v>1816</v>
      </c>
      <c r="F40" s="46"/>
      <c r="G40" s="46"/>
      <c r="H40" s="46"/>
      <c r="I40" s="46"/>
      <c r="J40" s="48"/>
    </row>
    <row r="41" ht="330">
      <c r="A41" s="37" t="s">
        <v>152</v>
      </c>
      <c r="B41" s="45"/>
      <c r="C41" s="46"/>
      <c r="D41" s="46"/>
      <c r="E41" s="39" t="s">
        <v>998</v>
      </c>
      <c r="F41" s="46"/>
      <c r="G41" s="46"/>
      <c r="H41" s="46"/>
      <c r="I41" s="46"/>
      <c r="J41" s="48"/>
    </row>
    <row r="42">
      <c r="A42" s="37" t="s">
        <v>144</v>
      </c>
      <c r="B42" s="37">
        <v>10</v>
      </c>
      <c r="C42" s="38" t="s">
        <v>999</v>
      </c>
      <c r="D42" s="37" t="s">
        <v>146</v>
      </c>
      <c r="E42" s="39" t="s">
        <v>1000</v>
      </c>
      <c r="F42" s="40" t="s">
        <v>148</v>
      </c>
      <c r="G42" s="41">
        <v>24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47" t="s">
        <v>146</v>
      </c>
      <c r="F43" s="46"/>
      <c r="G43" s="46"/>
      <c r="H43" s="46"/>
      <c r="I43" s="46"/>
      <c r="J43" s="48"/>
    </row>
    <row r="44" ht="120">
      <c r="A44" s="37" t="s">
        <v>150</v>
      </c>
      <c r="B44" s="45"/>
      <c r="C44" s="46"/>
      <c r="D44" s="46"/>
      <c r="E44" s="49" t="s">
        <v>1817</v>
      </c>
      <c r="F44" s="46"/>
      <c r="G44" s="46"/>
      <c r="H44" s="46"/>
      <c r="I44" s="46"/>
      <c r="J44" s="48"/>
    </row>
    <row r="45" ht="409.5">
      <c r="A45" s="37" t="s">
        <v>152</v>
      </c>
      <c r="B45" s="45"/>
      <c r="C45" s="46"/>
      <c r="D45" s="46"/>
      <c r="E45" s="39" t="s">
        <v>1002</v>
      </c>
      <c r="F45" s="46"/>
      <c r="G45" s="46"/>
      <c r="H45" s="46"/>
      <c r="I45" s="46"/>
      <c r="J45" s="48"/>
    </row>
    <row r="46">
      <c r="A46" s="37" t="s">
        <v>144</v>
      </c>
      <c r="B46" s="37">
        <v>11</v>
      </c>
      <c r="C46" s="38" t="s">
        <v>1818</v>
      </c>
      <c r="D46" s="37" t="s">
        <v>146</v>
      </c>
      <c r="E46" s="39" t="s">
        <v>1819</v>
      </c>
      <c r="F46" s="40" t="s">
        <v>156</v>
      </c>
      <c r="G46" s="41">
        <v>204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75">
      <c r="A48" s="37" t="s">
        <v>150</v>
      </c>
      <c r="B48" s="45"/>
      <c r="C48" s="46"/>
      <c r="D48" s="46"/>
      <c r="E48" s="49" t="s">
        <v>1820</v>
      </c>
      <c r="F48" s="46"/>
      <c r="G48" s="46"/>
      <c r="H48" s="46"/>
      <c r="I48" s="46"/>
      <c r="J48" s="48"/>
    </row>
    <row r="49" ht="90">
      <c r="A49" s="37" t="s">
        <v>152</v>
      </c>
      <c r="B49" s="45"/>
      <c r="C49" s="46"/>
      <c r="D49" s="46"/>
      <c r="E49" s="39" t="s">
        <v>1821</v>
      </c>
      <c r="F49" s="46"/>
      <c r="G49" s="46"/>
      <c r="H49" s="46"/>
      <c r="I49" s="46"/>
      <c r="J49" s="48"/>
    </row>
    <row r="50">
      <c r="A50" s="31" t="s">
        <v>141</v>
      </c>
      <c r="B50" s="32"/>
      <c r="C50" s="33" t="s">
        <v>1515</v>
      </c>
      <c r="D50" s="34"/>
      <c r="E50" s="31" t="s">
        <v>1703</v>
      </c>
      <c r="F50" s="34"/>
      <c r="G50" s="34"/>
      <c r="H50" s="34"/>
      <c r="I50" s="35">
        <f>SUMIFS(I51:I134,A51:A134,"P")</f>
        <v>0</v>
      </c>
      <c r="J50" s="36"/>
    </row>
    <row r="51">
      <c r="A51" s="37" t="s">
        <v>144</v>
      </c>
      <c r="B51" s="37">
        <v>12</v>
      </c>
      <c r="C51" s="38" t="s">
        <v>1822</v>
      </c>
      <c r="D51" s="37" t="s">
        <v>146</v>
      </c>
      <c r="E51" s="39" t="s">
        <v>1823</v>
      </c>
      <c r="F51" s="40" t="s">
        <v>156</v>
      </c>
      <c r="G51" s="41">
        <v>1224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 ht="60">
      <c r="A53" s="37" t="s">
        <v>150</v>
      </c>
      <c r="B53" s="45"/>
      <c r="C53" s="46"/>
      <c r="D53" s="46"/>
      <c r="E53" s="49" t="s">
        <v>1824</v>
      </c>
      <c r="F53" s="46"/>
      <c r="G53" s="46"/>
      <c r="H53" s="46"/>
      <c r="I53" s="46"/>
      <c r="J53" s="48"/>
    </row>
    <row r="54" ht="90">
      <c r="A54" s="37" t="s">
        <v>152</v>
      </c>
      <c r="B54" s="45"/>
      <c r="C54" s="46"/>
      <c r="D54" s="46"/>
      <c r="E54" s="39" t="s">
        <v>184</v>
      </c>
      <c r="F54" s="46"/>
      <c r="G54" s="46"/>
      <c r="H54" s="46"/>
      <c r="I54" s="46"/>
      <c r="J54" s="48"/>
    </row>
    <row r="55">
      <c r="A55" s="37" t="s">
        <v>144</v>
      </c>
      <c r="B55" s="37">
        <v>13</v>
      </c>
      <c r="C55" s="38" t="s">
        <v>1708</v>
      </c>
      <c r="D55" s="37" t="s">
        <v>146</v>
      </c>
      <c r="E55" s="39" t="s">
        <v>1709</v>
      </c>
      <c r="F55" s="40" t="s">
        <v>156</v>
      </c>
      <c r="G55" s="41">
        <v>300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 ht="30">
      <c r="A57" s="37" t="s">
        <v>150</v>
      </c>
      <c r="B57" s="45"/>
      <c r="C57" s="46"/>
      <c r="D57" s="46"/>
      <c r="E57" s="49" t="s">
        <v>1825</v>
      </c>
      <c r="F57" s="46"/>
      <c r="G57" s="46"/>
      <c r="H57" s="46"/>
      <c r="I57" s="46"/>
      <c r="J57" s="48"/>
    </row>
    <row r="58" ht="105">
      <c r="A58" s="37" t="s">
        <v>152</v>
      </c>
      <c r="B58" s="45"/>
      <c r="C58" s="46"/>
      <c r="D58" s="46"/>
      <c r="E58" s="39" t="s">
        <v>1711</v>
      </c>
      <c r="F58" s="46"/>
      <c r="G58" s="46"/>
      <c r="H58" s="46"/>
      <c r="I58" s="46"/>
      <c r="J58" s="48"/>
    </row>
    <row r="59" ht="30">
      <c r="A59" s="37" t="s">
        <v>144</v>
      </c>
      <c r="B59" s="37">
        <v>14</v>
      </c>
      <c r="C59" s="38" t="s">
        <v>1826</v>
      </c>
      <c r="D59" s="37" t="s">
        <v>146</v>
      </c>
      <c r="E59" s="39" t="s">
        <v>1827</v>
      </c>
      <c r="F59" s="40" t="s">
        <v>1714</v>
      </c>
      <c r="G59" s="41">
        <v>240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47" t="s">
        <v>146</v>
      </c>
      <c r="F60" s="46"/>
      <c r="G60" s="46"/>
      <c r="H60" s="46"/>
      <c r="I60" s="46"/>
      <c r="J60" s="48"/>
    </row>
    <row r="61" ht="30">
      <c r="A61" s="37" t="s">
        <v>150</v>
      </c>
      <c r="B61" s="45"/>
      <c r="C61" s="46"/>
      <c r="D61" s="46"/>
      <c r="E61" s="49" t="s">
        <v>1828</v>
      </c>
      <c r="F61" s="46"/>
      <c r="G61" s="46"/>
      <c r="H61" s="46"/>
      <c r="I61" s="46"/>
      <c r="J61" s="48"/>
    </row>
    <row r="62" ht="225">
      <c r="A62" s="37" t="s">
        <v>152</v>
      </c>
      <c r="B62" s="45"/>
      <c r="C62" s="46"/>
      <c r="D62" s="46"/>
      <c r="E62" s="39" t="s">
        <v>1716</v>
      </c>
      <c r="F62" s="46"/>
      <c r="G62" s="46"/>
      <c r="H62" s="46"/>
      <c r="I62" s="46"/>
      <c r="J62" s="48"/>
    </row>
    <row r="63" ht="30">
      <c r="A63" s="37" t="s">
        <v>144</v>
      </c>
      <c r="B63" s="37">
        <v>15</v>
      </c>
      <c r="C63" s="38" t="s">
        <v>1829</v>
      </c>
      <c r="D63" s="37" t="s">
        <v>146</v>
      </c>
      <c r="E63" s="39" t="s">
        <v>1830</v>
      </c>
      <c r="F63" s="40" t="s">
        <v>156</v>
      </c>
      <c r="G63" s="41">
        <v>600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 ht="30">
      <c r="A65" s="37" t="s">
        <v>150</v>
      </c>
      <c r="B65" s="45"/>
      <c r="C65" s="46"/>
      <c r="D65" s="46"/>
      <c r="E65" s="49" t="s">
        <v>1831</v>
      </c>
      <c r="F65" s="46"/>
      <c r="G65" s="46"/>
      <c r="H65" s="46"/>
      <c r="I65" s="46"/>
      <c r="J65" s="48"/>
    </row>
    <row r="66" ht="150">
      <c r="A66" s="37" t="s">
        <v>152</v>
      </c>
      <c r="B66" s="45"/>
      <c r="C66" s="46"/>
      <c r="D66" s="46"/>
      <c r="E66" s="39" t="s">
        <v>1720</v>
      </c>
      <c r="F66" s="46"/>
      <c r="G66" s="46"/>
      <c r="H66" s="46"/>
      <c r="I66" s="46"/>
      <c r="J66" s="48"/>
    </row>
    <row r="67">
      <c r="A67" s="37" t="s">
        <v>144</v>
      </c>
      <c r="B67" s="37">
        <v>16</v>
      </c>
      <c r="C67" s="38" t="s">
        <v>1726</v>
      </c>
      <c r="D67" s="37" t="s">
        <v>146</v>
      </c>
      <c r="E67" s="39" t="s">
        <v>1727</v>
      </c>
      <c r="F67" s="40" t="s">
        <v>1723</v>
      </c>
      <c r="G67" s="41">
        <v>288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47" t="s">
        <v>146</v>
      </c>
      <c r="F68" s="46"/>
      <c r="G68" s="46"/>
      <c r="H68" s="46"/>
      <c r="I68" s="46"/>
      <c r="J68" s="48"/>
    </row>
    <row r="69" ht="60">
      <c r="A69" s="37" t="s">
        <v>150</v>
      </c>
      <c r="B69" s="45"/>
      <c r="C69" s="46"/>
      <c r="D69" s="46"/>
      <c r="E69" s="49" t="s">
        <v>1832</v>
      </c>
      <c r="F69" s="46"/>
      <c r="G69" s="46"/>
      <c r="H69" s="46"/>
      <c r="I69" s="46"/>
      <c r="J69" s="48"/>
    </row>
    <row r="70" ht="225">
      <c r="A70" s="37" t="s">
        <v>152</v>
      </c>
      <c r="B70" s="45"/>
      <c r="C70" s="46"/>
      <c r="D70" s="46"/>
      <c r="E70" s="39" t="s">
        <v>1725</v>
      </c>
      <c r="F70" s="46"/>
      <c r="G70" s="46"/>
      <c r="H70" s="46"/>
      <c r="I70" s="46"/>
      <c r="J70" s="48"/>
    </row>
    <row r="71">
      <c r="A71" s="37" t="s">
        <v>144</v>
      </c>
      <c r="B71" s="37">
        <v>17</v>
      </c>
      <c r="C71" s="38" t="s">
        <v>1833</v>
      </c>
      <c r="D71" s="37" t="s">
        <v>146</v>
      </c>
      <c r="E71" s="39" t="s">
        <v>1834</v>
      </c>
      <c r="F71" s="40" t="s">
        <v>156</v>
      </c>
      <c r="G71" s="41">
        <v>4000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47" t="s">
        <v>146</v>
      </c>
      <c r="F72" s="46"/>
      <c r="G72" s="46"/>
      <c r="H72" s="46"/>
      <c r="I72" s="46"/>
      <c r="J72" s="48"/>
    </row>
    <row r="73" ht="30">
      <c r="A73" s="37" t="s">
        <v>150</v>
      </c>
      <c r="B73" s="45"/>
      <c r="C73" s="46"/>
      <c r="D73" s="46"/>
      <c r="E73" s="49" t="s">
        <v>1835</v>
      </c>
      <c r="F73" s="46"/>
      <c r="G73" s="46"/>
      <c r="H73" s="46"/>
      <c r="I73" s="46"/>
      <c r="J73" s="48"/>
    </row>
    <row r="74" ht="150">
      <c r="A74" s="37" t="s">
        <v>152</v>
      </c>
      <c r="B74" s="45"/>
      <c r="C74" s="46"/>
      <c r="D74" s="46"/>
      <c r="E74" s="39" t="s">
        <v>1732</v>
      </c>
      <c r="F74" s="46"/>
      <c r="G74" s="46"/>
      <c r="H74" s="46"/>
      <c r="I74" s="46"/>
      <c r="J74" s="48"/>
    </row>
    <row r="75">
      <c r="A75" s="37" t="s">
        <v>144</v>
      </c>
      <c r="B75" s="37">
        <v>18</v>
      </c>
      <c r="C75" s="38" t="s">
        <v>1737</v>
      </c>
      <c r="D75" s="37" t="s">
        <v>146</v>
      </c>
      <c r="E75" s="39" t="s">
        <v>1738</v>
      </c>
      <c r="F75" s="40" t="s">
        <v>156</v>
      </c>
      <c r="G75" s="41">
        <v>600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47" t="s">
        <v>146</v>
      </c>
      <c r="F76" s="46"/>
      <c r="G76" s="46"/>
      <c r="H76" s="46"/>
      <c r="I76" s="46"/>
      <c r="J76" s="48"/>
    </row>
    <row r="77" ht="30">
      <c r="A77" s="37" t="s">
        <v>150</v>
      </c>
      <c r="B77" s="45"/>
      <c r="C77" s="46"/>
      <c r="D77" s="46"/>
      <c r="E77" s="49" t="s">
        <v>1836</v>
      </c>
      <c r="F77" s="46"/>
      <c r="G77" s="46"/>
      <c r="H77" s="46"/>
      <c r="I77" s="46"/>
      <c r="J77" s="48"/>
    </row>
    <row r="78" ht="225">
      <c r="A78" s="37" t="s">
        <v>152</v>
      </c>
      <c r="B78" s="45"/>
      <c r="C78" s="46"/>
      <c r="D78" s="46"/>
      <c r="E78" s="39" t="s">
        <v>1740</v>
      </c>
      <c r="F78" s="46"/>
      <c r="G78" s="46"/>
      <c r="H78" s="46"/>
      <c r="I78" s="46"/>
      <c r="J78" s="48"/>
    </row>
    <row r="79">
      <c r="A79" s="37" t="s">
        <v>144</v>
      </c>
      <c r="B79" s="37">
        <v>19</v>
      </c>
      <c r="C79" s="38" t="s">
        <v>1741</v>
      </c>
      <c r="D79" s="37" t="s">
        <v>146</v>
      </c>
      <c r="E79" s="39" t="s">
        <v>1742</v>
      </c>
      <c r="F79" s="40" t="s">
        <v>156</v>
      </c>
      <c r="G79" s="41">
        <v>600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47" t="s">
        <v>146</v>
      </c>
      <c r="F80" s="46"/>
      <c r="G80" s="46"/>
      <c r="H80" s="46"/>
      <c r="I80" s="46"/>
      <c r="J80" s="48"/>
    </row>
    <row r="81" ht="30">
      <c r="A81" s="37" t="s">
        <v>150</v>
      </c>
      <c r="B81" s="45"/>
      <c r="C81" s="46"/>
      <c r="D81" s="46"/>
      <c r="E81" s="49" t="s">
        <v>1836</v>
      </c>
      <c r="F81" s="46"/>
      <c r="G81" s="46"/>
      <c r="H81" s="46"/>
      <c r="I81" s="46"/>
      <c r="J81" s="48"/>
    </row>
    <row r="82" ht="150">
      <c r="A82" s="37" t="s">
        <v>152</v>
      </c>
      <c r="B82" s="45"/>
      <c r="C82" s="46"/>
      <c r="D82" s="46"/>
      <c r="E82" s="39" t="s">
        <v>1720</v>
      </c>
      <c r="F82" s="46"/>
      <c r="G82" s="46"/>
      <c r="H82" s="46"/>
      <c r="I82" s="46"/>
      <c r="J82" s="48"/>
    </row>
    <row r="83">
      <c r="A83" s="37" t="s">
        <v>144</v>
      </c>
      <c r="B83" s="37">
        <v>20</v>
      </c>
      <c r="C83" s="38" t="s">
        <v>1746</v>
      </c>
      <c r="D83" s="37" t="s">
        <v>146</v>
      </c>
      <c r="E83" s="39" t="s">
        <v>1747</v>
      </c>
      <c r="F83" s="40" t="s">
        <v>178</v>
      </c>
      <c r="G83" s="41">
        <v>10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149</v>
      </c>
      <c r="B84" s="45"/>
      <c r="C84" s="46"/>
      <c r="D84" s="46"/>
      <c r="E84" s="47" t="s">
        <v>146</v>
      </c>
      <c r="F84" s="46"/>
      <c r="G84" s="46"/>
      <c r="H84" s="46"/>
      <c r="I84" s="46"/>
      <c r="J84" s="48"/>
    </row>
    <row r="85" ht="30">
      <c r="A85" s="37" t="s">
        <v>150</v>
      </c>
      <c r="B85" s="45"/>
      <c r="C85" s="46"/>
      <c r="D85" s="46"/>
      <c r="E85" s="49" t="s">
        <v>1837</v>
      </c>
      <c r="F85" s="46"/>
      <c r="G85" s="46"/>
      <c r="H85" s="46"/>
      <c r="I85" s="46"/>
      <c r="J85" s="48"/>
    </row>
    <row r="86" ht="180">
      <c r="A86" s="37" t="s">
        <v>152</v>
      </c>
      <c r="B86" s="45"/>
      <c r="C86" s="46"/>
      <c r="D86" s="46"/>
      <c r="E86" s="39" t="s">
        <v>1748</v>
      </c>
      <c r="F86" s="46"/>
      <c r="G86" s="46"/>
      <c r="H86" s="46"/>
      <c r="I86" s="46"/>
      <c r="J86" s="48"/>
    </row>
    <row r="87">
      <c r="A87" s="37" t="s">
        <v>144</v>
      </c>
      <c r="B87" s="37">
        <v>21</v>
      </c>
      <c r="C87" s="38" t="s">
        <v>1749</v>
      </c>
      <c r="D87" s="37" t="s">
        <v>146</v>
      </c>
      <c r="E87" s="39" t="s">
        <v>1750</v>
      </c>
      <c r="F87" s="40" t="s">
        <v>178</v>
      </c>
      <c r="G87" s="41">
        <v>10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149</v>
      </c>
      <c r="B88" s="45"/>
      <c r="C88" s="46"/>
      <c r="D88" s="46"/>
      <c r="E88" s="47" t="s">
        <v>146</v>
      </c>
      <c r="F88" s="46"/>
      <c r="G88" s="46"/>
      <c r="H88" s="46"/>
      <c r="I88" s="46"/>
      <c r="J88" s="48"/>
    </row>
    <row r="89" ht="30">
      <c r="A89" s="37" t="s">
        <v>150</v>
      </c>
      <c r="B89" s="45"/>
      <c r="C89" s="46"/>
      <c r="D89" s="46"/>
      <c r="E89" s="49" t="s">
        <v>1837</v>
      </c>
      <c r="F89" s="46"/>
      <c r="G89" s="46"/>
      <c r="H89" s="46"/>
      <c r="I89" s="46"/>
      <c r="J89" s="48"/>
    </row>
    <row r="90" ht="150">
      <c r="A90" s="37" t="s">
        <v>152</v>
      </c>
      <c r="B90" s="45"/>
      <c r="C90" s="46"/>
      <c r="D90" s="46"/>
      <c r="E90" s="39" t="s">
        <v>1751</v>
      </c>
      <c r="F90" s="46"/>
      <c r="G90" s="46"/>
      <c r="H90" s="46"/>
      <c r="I90" s="46"/>
      <c r="J90" s="48"/>
    </row>
    <row r="91">
      <c r="A91" s="37" t="s">
        <v>144</v>
      </c>
      <c r="B91" s="37">
        <v>22</v>
      </c>
      <c r="C91" s="38" t="s">
        <v>1755</v>
      </c>
      <c r="D91" s="37" t="s">
        <v>146</v>
      </c>
      <c r="E91" s="39" t="s">
        <v>1756</v>
      </c>
      <c r="F91" s="40" t="s">
        <v>178</v>
      </c>
      <c r="G91" s="41">
        <v>6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149</v>
      </c>
      <c r="B92" s="45"/>
      <c r="C92" s="46"/>
      <c r="D92" s="46"/>
      <c r="E92" s="47" t="s">
        <v>146</v>
      </c>
      <c r="F92" s="46"/>
      <c r="G92" s="46"/>
      <c r="H92" s="46"/>
      <c r="I92" s="46"/>
      <c r="J92" s="48"/>
    </row>
    <row r="93" ht="30">
      <c r="A93" s="37" t="s">
        <v>150</v>
      </c>
      <c r="B93" s="45"/>
      <c r="C93" s="46"/>
      <c r="D93" s="46"/>
      <c r="E93" s="49" t="s">
        <v>1838</v>
      </c>
      <c r="F93" s="46"/>
      <c r="G93" s="46"/>
      <c r="H93" s="46"/>
      <c r="I93" s="46"/>
      <c r="J93" s="48"/>
    </row>
    <row r="94" ht="150">
      <c r="A94" s="37" t="s">
        <v>152</v>
      </c>
      <c r="B94" s="45"/>
      <c r="C94" s="46"/>
      <c r="D94" s="46"/>
      <c r="E94" s="39" t="s">
        <v>1751</v>
      </c>
      <c r="F94" s="46"/>
      <c r="G94" s="46"/>
      <c r="H94" s="46"/>
      <c r="I94" s="46"/>
      <c r="J94" s="48"/>
    </row>
    <row r="95" ht="30">
      <c r="A95" s="37" t="s">
        <v>144</v>
      </c>
      <c r="B95" s="37">
        <v>23</v>
      </c>
      <c r="C95" s="38" t="s">
        <v>1839</v>
      </c>
      <c r="D95" s="37" t="s">
        <v>146</v>
      </c>
      <c r="E95" s="39" t="s">
        <v>1840</v>
      </c>
      <c r="F95" s="40" t="s">
        <v>178</v>
      </c>
      <c r="G95" s="41">
        <v>60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149</v>
      </c>
      <c r="B96" s="45"/>
      <c r="C96" s="46"/>
      <c r="D96" s="46"/>
      <c r="E96" s="47" t="s">
        <v>146</v>
      </c>
      <c r="F96" s="46"/>
      <c r="G96" s="46"/>
      <c r="H96" s="46"/>
      <c r="I96" s="46"/>
      <c r="J96" s="48"/>
    </row>
    <row r="97" ht="30">
      <c r="A97" s="37" t="s">
        <v>150</v>
      </c>
      <c r="B97" s="45"/>
      <c r="C97" s="46"/>
      <c r="D97" s="46"/>
      <c r="E97" s="49" t="s">
        <v>1841</v>
      </c>
      <c r="F97" s="46"/>
      <c r="G97" s="46"/>
      <c r="H97" s="46"/>
      <c r="I97" s="46"/>
      <c r="J97" s="48"/>
    </row>
    <row r="98" ht="180">
      <c r="A98" s="37" t="s">
        <v>152</v>
      </c>
      <c r="B98" s="45"/>
      <c r="C98" s="46"/>
      <c r="D98" s="46"/>
      <c r="E98" s="39" t="s">
        <v>1754</v>
      </c>
      <c r="F98" s="46"/>
      <c r="G98" s="46"/>
      <c r="H98" s="46"/>
      <c r="I98" s="46"/>
      <c r="J98" s="48"/>
    </row>
    <row r="99" ht="30">
      <c r="A99" s="37" t="s">
        <v>144</v>
      </c>
      <c r="B99" s="37">
        <v>24</v>
      </c>
      <c r="C99" s="38" t="s">
        <v>1842</v>
      </c>
      <c r="D99" s="37" t="s">
        <v>146</v>
      </c>
      <c r="E99" s="39" t="s">
        <v>1843</v>
      </c>
      <c r="F99" s="40" t="s">
        <v>178</v>
      </c>
      <c r="G99" s="41">
        <v>60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47" t="s">
        <v>146</v>
      </c>
      <c r="F100" s="46"/>
      <c r="G100" s="46"/>
      <c r="H100" s="46"/>
      <c r="I100" s="46"/>
      <c r="J100" s="48"/>
    </row>
    <row r="101" ht="30">
      <c r="A101" s="37" t="s">
        <v>150</v>
      </c>
      <c r="B101" s="45"/>
      <c r="C101" s="46"/>
      <c r="D101" s="46"/>
      <c r="E101" s="49" t="s">
        <v>1844</v>
      </c>
      <c r="F101" s="46"/>
      <c r="G101" s="46"/>
      <c r="H101" s="46"/>
      <c r="I101" s="46"/>
      <c r="J101" s="48"/>
    </row>
    <row r="102" ht="150">
      <c r="A102" s="37" t="s">
        <v>152</v>
      </c>
      <c r="B102" s="45"/>
      <c r="C102" s="46"/>
      <c r="D102" s="46"/>
      <c r="E102" s="39" t="s">
        <v>1751</v>
      </c>
      <c r="F102" s="46"/>
      <c r="G102" s="46"/>
      <c r="H102" s="46"/>
      <c r="I102" s="46"/>
      <c r="J102" s="48"/>
    </row>
    <row r="103">
      <c r="A103" s="37" t="s">
        <v>144</v>
      </c>
      <c r="B103" s="37">
        <v>25</v>
      </c>
      <c r="C103" s="38" t="s">
        <v>1766</v>
      </c>
      <c r="D103" s="37" t="s">
        <v>146</v>
      </c>
      <c r="E103" s="39" t="s">
        <v>1767</v>
      </c>
      <c r="F103" s="40" t="s">
        <v>178</v>
      </c>
      <c r="G103" s="41">
        <v>4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149</v>
      </c>
      <c r="B104" s="45"/>
      <c r="C104" s="46"/>
      <c r="D104" s="46"/>
      <c r="E104" s="47" t="s">
        <v>146</v>
      </c>
      <c r="F104" s="46"/>
      <c r="G104" s="46"/>
      <c r="H104" s="46"/>
      <c r="I104" s="46"/>
      <c r="J104" s="48"/>
    </row>
    <row r="105" ht="30">
      <c r="A105" s="37" t="s">
        <v>150</v>
      </c>
      <c r="B105" s="45"/>
      <c r="C105" s="46"/>
      <c r="D105" s="46"/>
      <c r="E105" s="49" t="s">
        <v>1704</v>
      </c>
      <c r="F105" s="46"/>
      <c r="G105" s="46"/>
      <c r="H105" s="46"/>
      <c r="I105" s="46"/>
      <c r="J105" s="48"/>
    </row>
    <row r="106" ht="150">
      <c r="A106" s="37" t="s">
        <v>152</v>
      </c>
      <c r="B106" s="45"/>
      <c r="C106" s="46"/>
      <c r="D106" s="46"/>
      <c r="E106" s="39" t="s">
        <v>1765</v>
      </c>
      <c r="F106" s="46"/>
      <c r="G106" s="46"/>
      <c r="H106" s="46"/>
      <c r="I106" s="46"/>
      <c r="J106" s="48"/>
    </row>
    <row r="107">
      <c r="A107" s="37" t="s">
        <v>144</v>
      </c>
      <c r="B107" s="37">
        <v>26</v>
      </c>
      <c r="C107" s="38" t="s">
        <v>1769</v>
      </c>
      <c r="D107" s="37" t="s">
        <v>146</v>
      </c>
      <c r="E107" s="39" t="s">
        <v>1770</v>
      </c>
      <c r="F107" s="40" t="s">
        <v>178</v>
      </c>
      <c r="G107" s="41">
        <v>4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149</v>
      </c>
      <c r="B108" s="45"/>
      <c r="C108" s="46"/>
      <c r="D108" s="46"/>
      <c r="E108" s="47" t="s">
        <v>146</v>
      </c>
      <c r="F108" s="46"/>
      <c r="G108" s="46"/>
      <c r="H108" s="46"/>
      <c r="I108" s="46"/>
      <c r="J108" s="48"/>
    </row>
    <row r="109" ht="30">
      <c r="A109" s="37" t="s">
        <v>150</v>
      </c>
      <c r="B109" s="45"/>
      <c r="C109" s="46"/>
      <c r="D109" s="46"/>
      <c r="E109" s="49" t="s">
        <v>1704</v>
      </c>
      <c r="F109" s="46"/>
      <c r="G109" s="46"/>
      <c r="H109" s="46"/>
      <c r="I109" s="46"/>
      <c r="J109" s="48"/>
    </row>
    <row r="110" ht="180">
      <c r="A110" s="37" t="s">
        <v>152</v>
      </c>
      <c r="B110" s="45"/>
      <c r="C110" s="46"/>
      <c r="D110" s="46"/>
      <c r="E110" s="39" t="s">
        <v>1772</v>
      </c>
      <c r="F110" s="46"/>
      <c r="G110" s="46"/>
      <c r="H110" s="46"/>
      <c r="I110" s="46"/>
      <c r="J110" s="48"/>
    </row>
    <row r="111" ht="30">
      <c r="A111" s="37" t="s">
        <v>144</v>
      </c>
      <c r="B111" s="37">
        <v>27</v>
      </c>
      <c r="C111" s="38" t="s">
        <v>1776</v>
      </c>
      <c r="D111" s="37" t="s">
        <v>146</v>
      </c>
      <c r="E111" s="39" t="s">
        <v>1777</v>
      </c>
      <c r="F111" s="40" t="s">
        <v>178</v>
      </c>
      <c r="G111" s="41">
        <v>6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149</v>
      </c>
      <c r="B112" s="45"/>
      <c r="C112" s="46"/>
      <c r="D112" s="46"/>
      <c r="E112" s="47" t="s">
        <v>146</v>
      </c>
      <c r="F112" s="46"/>
      <c r="G112" s="46"/>
      <c r="H112" s="46"/>
      <c r="I112" s="46"/>
      <c r="J112" s="48"/>
    </row>
    <row r="113" ht="30">
      <c r="A113" s="37" t="s">
        <v>150</v>
      </c>
      <c r="B113" s="45"/>
      <c r="C113" s="46"/>
      <c r="D113" s="46"/>
      <c r="E113" s="49" t="s">
        <v>1838</v>
      </c>
      <c r="F113" s="46"/>
      <c r="G113" s="46"/>
      <c r="H113" s="46"/>
      <c r="I113" s="46"/>
      <c r="J113" s="48"/>
    </row>
    <row r="114" ht="180">
      <c r="A114" s="37" t="s">
        <v>152</v>
      </c>
      <c r="B114" s="45"/>
      <c r="C114" s="46"/>
      <c r="D114" s="46"/>
      <c r="E114" s="39" t="s">
        <v>1748</v>
      </c>
      <c r="F114" s="46"/>
      <c r="G114" s="46"/>
      <c r="H114" s="46"/>
      <c r="I114" s="46"/>
      <c r="J114" s="48"/>
    </row>
    <row r="115">
      <c r="A115" s="37" t="s">
        <v>144</v>
      </c>
      <c r="B115" s="37">
        <v>28</v>
      </c>
      <c r="C115" s="38" t="s">
        <v>1779</v>
      </c>
      <c r="D115" s="37" t="s">
        <v>146</v>
      </c>
      <c r="E115" s="39" t="s">
        <v>1780</v>
      </c>
      <c r="F115" s="40" t="s">
        <v>178</v>
      </c>
      <c r="G115" s="41">
        <v>6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149</v>
      </c>
      <c r="B116" s="45"/>
      <c r="C116" s="46"/>
      <c r="D116" s="46"/>
      <c r="E116" s="47" t="s">
        <v>146</v>
      </c>
      <c r="F116" s="46"/>
      <c r="G116" s="46"/>
      <c r="H116" s="46"/>
      <c r="I116" s="46"/>
      <c r="J116" s="48"/>
    </row>
    <row r="117" ht="30">
      <c r="A117" s="37" t="s">
        <v>150</v>
      </c>
      <c r="B117" s="45"/>
      <c r="C117" s="46"/>
      <c r="D117" s="46"/>
      <c r="E117" s="49" t="s">
        <v>1838</v>
      </c>
      <c r="F117" s="46"/>
      <c r="G117" s="46"/>
      <c r="H117" s="46"/>
      <c r="I117" s="46"/>
      <c r="J117" s="48"/>
    </row>
    <row r="118" ht="150">
      <c r="A118" s="37" t="s">
        <v>152</v>
      </c>
      <c r="B118" s="45"/>
      <c r="C118" s="46"/>
      <c r="D118" s="46"/>
      <c r="E118" s="39" t="s">
        <v>1751</v>
      </c>
      <c r="F118" s="46"/>
      <c r="G118" s="46"/>
      <c r="H118" s="46"/>
      <c r="I118" s="46"/>
      <c r="J118" s="48"/>
    </row>
    <row r="119" ht="30">
      <c r="A119" s="37" t="s">
        <v>144</v>
      </c>
      <c r="B119" s="37">
        <v>29</v>
      </c>
      <c r="C119" s="38" t="s">
        <v>1845</v>
      </c>
      <c r="D119" s="37" t="s">
        <v>146</v>
      </c>
      <c r="E119" s="39" t="s">
        <v>1846</v>
      </c>
      <c r="F119" s="40" t="s">
        <v>1793</v>
      </c>
      <c r="G119" s="41">
        <v>400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149</v>
      </c>
      <c r="B120" s="45"/>
      <c r="C120" s="46"/>
      <c r="D120" s="46"/>
      <c r="E120" s="47" t="s">
        <v>146</v>
      </c>
      <c r="F120" s="46"/>
      <c r="G120" s="46"/>
      <c r="H120" s="46"/>
      <c r="I120" s="46"/>
      <c r="J120" s="48"/>
    </row>
    <row r="121" ht="30">
      <c r="A121" s="37" t="s">
        <v>150</v>
      </c>
      <c r="B121" s="45"/>
      <c r="C121" s="46"/>
      <c r="D121" s="46"/>
      <c r="E121" s="49" t="s">
        <v>1847</v>
      </c>
      <c r="F121" s="46"/>
      <c r="G121" s="46"/>
      <c r="H121" s="46"/>
      <c r="I121" s="46"/>
      <c r="J121" s="48"/>
    </row>
    <row r="122" ht="165">
      <c r="A122" s="37" t="s">
        <v>152</v>
      </c>
      <c r="B122" s="45"/>
      <c r="C122" s="46"/>
      <c r="D122" s="46"/>
      <c r="E122" s="39" t="s">
        <v>1795</v>
      </c>
      <c r="F122" s="46"/>
      <c r="G122" s="46"/>
      <c r="H122" s="46"/>
      <c r="I122" s="46"/>
      <c r="J122" s="48"/>
    </row>
    <row r="123">
      <c r="A123" s="37" t="s">
        <v>144</v>
      </c>
      <c r="B123" s="37">
        <v>30</v>
      </c>
      <c r="C123" s="38" t="s">
        <v>1796</v>
      </c>
      <c r="D123" s="37" t="s">
        <v>146</v>
      </c>
      <c r="E123" s="39" t="s">
        <v>1797</v>
      </c>
      <c r="F123" s="40" t="s">
        <v>1798</v>
      </c>
      <c r="G123" s="41">
        <v>216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149</v>
      </c>
      <c r="B124" s="45"/>
      <c r="C124" s="46"/>
      <c r="D124" s="46"/>
      <c r="E124" s="47" t="s">
        <v>146</v>
      </c>
      <c r="F124" s="46"/>
      <c r="G124" s="46"/>
      <c r="H124" s="46"/>
      <c r="I124" s="46"/>
      <c r="J124" s="48"/>
    </row>
    <row r="125" ht="30">
      <c r="A125" s="37" t="s">
        <v>150</v>
      </c>
      <c r="B125" s="45"/>
      <c r="C125" s="46"/>
      <c r="D125" s="46"/>
      <c r="E125" s="49" t="s">
        <v>1848</v>
      </c>
      <c r="F125" s="46"/>
      <c r="G125" s="46"/>
      <c r="H125" s="46"/>
      <c r="I125" s="46"/>
      <c r="J125" s="48"/>
    </row>
    <row r="126" ht="210">
      <c r="A126" s="37" t="s">
        <v>152</v>
      </c>
      <c r="B126" s="45"/>
      <c r="C126" s="46"/>
      <c r="D126" s="46"/>
      <c r="E126" s="39" t="s">
        <v>1800</v>
      </c>
      <c r="F126" s="46"/>
      <c r="G126" s="46"/>
      <c r="H126" s="46"/>
      <c r="I126" s="46"/>
      <c r="J126" s="48"/>
    </row>
    <row r="127">
      <c r="A127" s="37" t="s">
        <v>144</v>
      </c>
      <c r="B127" s="37">
        <v>31</v>
      </c>
      <c r="C127" s="38" t="s">
        <v>1849</v>
      </c>
      <c r="D127" s="37" t="s">
        <v>146</v>
      </c>
      <c r="E127" s="39" t="s">
        <v>1850</v>
      </c>
      <c r="F127" s="40" t="s">
        <v>156</v>
      </c>
      <c r="G127" s="41">
        <v>240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149</v>
      </c>
      <c r="B128" s="45"/>
      <c r="C128" s="46"/>
      <c r="D128" s="46"/>
      <c r="E128" s="47" t="s">
        <v>146</v>
      </c>
      <c r="F128" s="46"/>
      <c r="G128" s="46"/>
      <c r="H128" s="46"/>
      <c r="I128" s="46"/>
      <c r="J128" s="48"/>
    </row>
    <row r="129" ht="30">
      <c r="A129" s="37" t="s">
        <v>150</v>
      </c>
      <c r="B129" s="45"/>
      <c r="C129" s="46"/>
      <c r="D129" s="46"/>
      <c r="E129" s="49" t="s">
        <v>1851</v>
      </c>
      <c r="F129" s="46"/>
      <c r="G129" s="46"/>
      <c r="H129" s="46"/>
      <c r="I129" s="46"/>
      <c r="J129" s="48"/>
    </row>
    <row r="130" ht="90">
      <c r="A130" s="37" t="s">
        <v>152</v>
      </c>
      <c r="B130" s="45"/>
      <c r="C130" s="46"/>
      <c r="D130" s="46"/>
      <c r="E130" s="39" t="s">
        <v>1852</v>
      </c>
      <c r="F130" s="46"/>
      <c r="G130" s="46"/>
      <c r="H130" s="46"/>
      <c r="I130" s="46"/>
      <c r="J130" s="48"/>
    </row>
    <row r="131">
      <c r="A131" s="37" t="s">
        <v>144</v>
      </c>
      <c r="B131" s="37">
        <v>32</v>
      </c>
      <c r="C131" s="38" t="s">
        <v>1853</v>
      </c>
      <c r="D131" s="37" t="s">
        <v>146</v>
      </c>
      <c r="E131" s="39" t="s">
        <v>1854</v>
      </c>
      <c r="F131" s="40" t="s">
        <v>178</v>
      </c>
      <c r="G131" s="41">
        <v>6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149</v>
      </c>
      <c r="B132" s="45"/>
      <c r="C132" s="46"/>
      <c r="D132" s="46"/>
      <c r="E132" s="47" t="s">
        <v>146</v>
      </c>
      <c r="F132" s="46"/>
      <c r="G132" s="46"/>
      <c r="H132" s="46"/>
      <c r="I132" s="46"/>
      <c r="J132" s="48"/>
    </row>
    <row r="133" ht="30">
      <c r="A133" s="37" t="s">
        <v>150</v>
      </c>
      <c r="B133" s="45"/>
      <c r="C133" s="46"/>
      <c r="D133" s="46"/>
      <c r="E133" s="49" t="s">
        <v>1838</v>
      </c>
      <c r="F133" s="46"/>
      <c r="G133" s="46"/>
      <c r="H133" s="46"/>
      <c r="I133" s="46"/>
      <c r="J133" s="48"/>
    </row>
    <row r="134" ht="180">
      <c r="A134" s="37" t="s">
        <v>152</v>
      </c>
      <c r="B134" s="50"/>
      <c r="C134" s="51"/>
      <c r="D134" s="51"/>
      <c r="E134" s="39" t="s">
        <v>1855</v>
      </c>
      <c r="F134" s="51"/>
      <c r="G134" s="51"/>
      <c r="H134" s="51"/>
      <c r="I134" s="51"/>
      <c r="J134" s="52"/>
    </row>
  </sheetData>
  <sheetProtection sheet="1" objects="1" scenarios="1" spinCount="100000" saltValue="yPYZacqvrOFGdnN+UHOx4AUxs1yW74PwZGqPX2hlVGU39NMrEraKIefKax1iDNEOIrSnHobVxWXjELlWNzkSbQ==" hashValue="7UPfKbdCrfJrcCFsXC9rddjHFwi9z1CVGfLy2KzaJBvDi+P+mp3SdgR3G7irhRCFuC4jYKRrLKikoE4q9Ip3uQ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1856</v>
      </c>
      <c r="I3" s="25">
        <f>SUMIFS(I10:I78,A10:A78,"SD")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125</v>
      </c>
      <c r="C5" s="21" t="s">
        <v>1809</v>
      </c>
      <c r="D5" s="22"/>
      <c r="E5" s="23" t="s">
        <v>42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1856</v>
      </c>
      <c r="D6" s="22"/>
      <c r="E6" s="23" t="s">
        <v>46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1049</v>
      </c>
      <c r="D10" s="34"/>
      <c r="E10" s="31" t="s">
        <v>1050</v>
      </c>
      <c r="F10" s="34"/>
      <c r="G10" s="34"/>
      <c r="H10" s="34"/>
      <c r="I10" s="35">
        <f>SUMIFS(I11:I13,A11:A13,"P")</f>
        <v>0</v>
      </c>
      <c r="J10" s="36"/>
    </row>
    <row r="11">
      <c r="A11" s="37" t="s">
        <v>144</v>
      </c>
      <c r="B11" s="37">
        <v>1</v>
      </c>
      <c r="C11" s="38" t="s">
        <v>1370</v>
      </c>
      <c r="D11" s="37" t="s">
        <v>146</v>
      </c>
      <c r="E11" s="39" t="s">
        <v>1693</v>
      </c>
      <c r="F11" s="40" t="s">
        <v>171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60">
      <c r="A13" s="37" t="s">
        <v>152</v>
      </c>
      <c r="B13" s="45"/>
      <c r="C13" s="46"/>
      <c r="D13" s="46"/>
      <c r="E13" s="39" t="s">
        <v>885</v>
      </c>
      <c r="F13" s="46"/>
      <c r="G13" s="46"/>
      <c r="H13" s="46"/>
      <c r="I13" s="46"/>
      <c r="J13" s="48"/>
    </row>
    <row r="14">
      <c r="A14" s="31" t="s">
        <v>141</v>
      </c>
      <c r="B14" s="32"/>
      <c r="C14" s="33" t="s">
        <v>494</v>
      </c>
      <c r="D14" s="34"/>
      <c r="E14" s="31" t="s">
        <v>143</v>
      </c>
      <c r="F14" s="34"/>
      <c r="G14" s="34"/>
      <c r="H14" s="34"/>
      <c r="I14" s="35">
        <f>SUMIFS(I15:I34,A15:A34,"P")</f>
        <v>0</v>
      </c>
      <c r="J14" s="36"/>
    </row>
    <row r="15">
      <c r="A15" s="37" t="s">
        <v>144</v>
      </c>
      <c r="B15" s="37">
        <v>2</v>
      </c>
      <c r="C15" s="38" t="s">
        <v>1810</v>
      </c>
      <c r="D15" s="37" t="s">
        <v>146</v>
      </c>
      <c r="E15" s="39" t="s">
        <v>1811</v>
      </c>
      <c r="F15" s="40" t="s">
        <v>164</v>
      </c>
      <c r="G15" s="41">
        <v>41.399999999999999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75">
      <c r="A17" s="37" t="s">
        <v>150</v>
      </c>
      <c r="B17" s="45"/>
      <c r="C17" s="46"/>
      <c r="D17" s="46"/>
      <c r="E17" s="49" t="s">
        <v>1857</v>
      </c>
      <c r="F17" s="46"/>
      <c r="G17" s="46"/>
      <c r="H17" s="46"/>
      <c r="I17" s="46"/>
      <c r="J17" s="48"/>
    </row>
    <row r="18" ht="75">
      <c r="A18" s="37" t="s">
        <v>152</v>
      </c>
      <c r="B18" s="45"/>
      <c r="C18" s="46"/>
      <c r="D18" s="46"/>
      <c r="E18" s="39" t="s">
        <v>1812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1097</v>
      </c>
      <c r="D19" s="37" t="s">
        <v>146</v>
      </c>
      <c r="E19" s="39" t="s">
        <v>1098</v>
      </c>
      <c r="F19" s="40" t="s">
        <v>164</v>
      </c>
      <c r="G19" s="41">
        <v>41.399999999999999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75">
      <c r="A21" s="37" t="s">
        <v>150</v>
      </c>
      <c r="B21" s="45"/>
      <c r="C21" s="46"/>
      <c r="D21" s="46"/>
      <c r="E21" s="49" t="s">
        <v>1857</v>
      </c>
      <c r="F21" s="46"/>
      <c r="G21" s="46"/>
      <c r="H21" s="46"/>
      <c r="I21" s="46"/>
      <c r="J21" s="48"/>
    </row>
    <row r="22" ht="90">
      <c r="A22" s="37" t="s">
        <v>152</v>
      </c>
      <c r="B22" s="45"/>
      <c r="C22" s="46"/>
      <c r="D22" s="46"/>
      <c r="E22" s="39" t="s">
        <v>1100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495</v>
      </c>
      <c r="D23" s="37" t="s">
        <v>146</v>
      </c>
      <c r="E23" s="39" t="s">
        <v>496</v>
      </c>
      <c r="F23" s="40" t="s">
        <v>148</v>
      </c>
      <c r="G23" s="41">
        <v>25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30">
      <c r="A25" s="37" t="s">
        <v>150</v>
      </c>
      <c r="B25" s="45"/>
      <c r="C25" s="46"/>
      <c r="D25" s="46"/>
      <c r="E25" s="49" t="s">
        <v>1858</v>
      </c>
      <c r="F25" s="46"/>
      <c r="G25" s="46"/>
      <c r="H25" s="46"/>
      <c r="I25" s="46"/>
      <c r="J25" s="48"/>
    </row>
    <row r="26" ht="120">
      <c r="A26" s="37" t="s">
        <v>152</v>
      </c>
      <c r="B26" s="45"/>
      <c r="C26" s="46"/>
      <c r="D26" s="46"/>
      <c r="E26" s="39" t="s">
        <v>498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983</v>
      </c>
      <c r="D27" s="37" t="s">
        <v>146</v>
      </c>
      <c r="E27" s="39" t="s">
        <v>984</v>
      </c>
      <c r="F27" s="40" t="s">
        <v>148</v>
      </c>
      <c r="G27" s="41">
        <v>141.40000000000001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47" t="s">
        <v>146</v>
      </c>
      <c r="F28" s="46"/>
      <c r="G28" s="46"/>
      <c r="H28" s="46"/>
      <c r="I28" s="46"/>
      <c r="J28" s="48"/>
    </row>
    <row r="29" ht="120">
      <c r="A29" s="37" t="s">
        <v>150</v>
      </c>
      <c r="B29" s="45"/>
      <c r="C29" s="46"/>
      <c r="D29" s="46"/>
      <c r="E29" s="49" t="s">
        <v>1859</v>
      </c>
      <c r="F29" s="46"/>
      <c r="G29" s="46"/>
      <c r="H29" s="46"/>
      <c r="I29" s="46"/>
      <c r="J29" s="48"/>
    </row>
    <row r="30" ht="409.5">
      <c r="A30" s="37" t="s">
        <v>152</v>
      </c>
      <c r="B30" s="45"/>
      <c r="C30" s="46"/>
      <c r="D30" s="46"/>
      <c r="E30" s="39" t="s">
        <v>153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996</v>
      </c>
      <c r="D31" s="37" t="s">
        <v>146</v>
      </c>
      <c r="E31" s="39" t="s">
        <v>997</v>
      </c>
      <c r="F31" s="40" t="s">
        <v>148</v>
      </c>
      <c r="G31" s="41">
        <v>139.33000000000001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120">
      <c r="A33" s="37" t="s">
        <v>150</v>
      </c>
      <c r="B33" s="45"/>
      <c r="C33" s="46"/>
      <c r="D33" s="46"/>
      <c r="E33" s="49" t="s">
        <v>1860</v>
      </c>
      <c r="F33" s="46"/>
      <c r="G33" s="46"/>
      <c r="H33" s="46"/>
      <c r="I33" s="46"/>
      <c r="J33" s="48"/>
    </row>
    <row r="34" ht="330">
      <c r="A34" s="37" t="s">
        <v>152</v>
      </c>
      <c r="B34" s="45"/>
      <c r="C34" s="46"/>
      <c r="D34" s="46"/>
      <c r="E34" s="39" t="s">
        <v>998</v>
      </c>
      <c r="F34" s="46"/>
      <c r="G34" s="46"/>
      <c r="H34" s="46"/>
      <c r="I34" s="46"/>
      <c r="J34" s="48"/>
    </row>
    <row r="35">
      <c r="A35" s="31" t="s">
        <v>141</v>
      </c>
      <c r="B35" s="32"/>
      <c r="C35" s="33" t="s">
        <v>1515</v>
      </c>
      <c r="D35" s="34"/>
      <c r="E35" s="31" t="s">
        <v>1703</v>
      </c>
      <c r="F35" s="34"/>
      <c r="G35" s="34"/>
      <c r="H35" s="34"/>
      <c r="I35" s="35">
        <f>SUMIFS(I36:I78,A36:A78,"P")</f>
        <v>0</v>
      </c>
      <c r="J35" s="36"/>
    </row>
    <row r="36">
      <c r="A36" s="37" t="s">
        <v>144</v>
      </c>
      <c r="B36" s="37">
        <v>7</v>
      </c>
      <c r="C36" s="38" t="s">
        <v>1861</v>
      </c>
      <c r="D36" s="37" t="s">
        <v>146</v>
      </c>
      <c r="E36" s="39" t="s">
        <v>1862</v>
      </c>
      <c r="F36" s="40" t="s">
        <v>178</v>
      </c>
      <c r="G36" s="41">
        <v>50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149</v>
      </c>
      <c r="B37" s="45"/>
      <c r="C37" s="46"/>
      <c r="D37" s="46"/>
      <c r="E37" s="47" t="s">
        <v>146</v>
      </c>
      <c r="F37" s="46"/>
      <c r="G37" s="46"/>
      <c r="H37" s="46"/>
      <c r="I37" s="46"/>
      <c r="J37" s="48"/>
    </row>
    <row r="38" ht="30">
      <c r="A38" s="37" t="s">
        <v>150</v>
      </c>
      <c r="B38" s="45"/>
      <c r="C38" s="46"/>
      <c r="D38" s="46"/>
      <c r="E38" s="49" t="s">
        <v>1863</v>
      </c>
      <c r="F38" s="46"/>
      <c r="G38" s="46"/>
      <c r="H38" s="46"/>
      <c r="I38" s="46"/>
      <c r="J38" s="48"/>
    </row>
    <row r="39" ht="135">
      <c r="A39" s="37" t="s">
        <v>152</v>
      </c>
      <c r="B39" s="45"/>
      <c r="C39" s="46"/>
      <c r="D39" s="46"/>
      <c r="E39" s="39" t="s">
        <v>1864</v>
      </c>
      <c r="F39" s="46"/>
      <c r="G39" s="46"/>
      <c r="H39" s="46"/>
      <c r="I39" s="46"/>
      <c r="J39" s="48"/>
    </row>
    <row r="40">
      <c r="A40" s="37" t="s">
        <v>144</v>
      </c>
      <c r="B40" s="37">
        <v>8</v>
      </c>
      <c r="C40" s="38" t="s">
        <v>1865</v>
      </c>
      <c r="D40" s="37" t="s">
        <v>146</v>
      </c>
      <c r="E40" s="39" t="s">
        <v>1866</v>
      </c>
      <c r="F40" s="40" t="s">
        <v>178</v>
      </c>
      <c r="G40" s="41">
        <v>1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47" t="s">
        <v>146</v>
      </c>
      <c r="F41" s="46"/>
      <c r="G41" s="46"/>
      <c r="H41" s="46"/>
      <c r="I41" s="46"/>
      <c r="J41" s="48"/>
    </row>
    <row r="42" ht="135">
      <c r="A42" s="37" t="s">
        <v>152</v>
      </c>
      <c r="B42" s="45"/>
      <c r="C42" s="46"/>
      <c r="D42" s="46"/>
      <c r="E42" s="39" t="s">
        <v>1867</v>
      </c>
      <c r="F42" s="46"/>
      <c r="G42" s="46"/>
      <c r="H42" s="46"/>
      <c r="I42" s="46"/>
      <c r="J42" s="48"/>
    </row>
    <row r="43">
      <c r="A43" s="37" t="s">
        <v>144</v>
      </c>
      <c r="B43" s="37">
        <v>9</v>
      </c>
      <c r="C43" s="38" t="s">
        <v>1741</v>
      </c>
      <c r="D43" s="37" t="s">
        <v>146</v>
      </c>
      <c r="E43" s="39" t="s">
        <v>1742</v>
      </c>
      <c r="F43" s="40" t="s">
        <v>156</v>
      </c>
      <c r="G43" s="41">
        <v>270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47" t="s">
        <v>146</v>
      </c>
      <c r="F44" s="46"/>
      <c r="G44" s="46"/>
      <c r="H44" s="46"/>
      <c r="I44" s="46"/>
      <c r="J44" s="48"/>
    </row>
    <row r="45" ht="30">
      <c r="A45" s="37" t="s">
        <v>150</v>
      </c>
      <c r="B45" s="45"/>
      <c r="C45" s="46"/>
      <c r="D45" s="46"/>
      <c r="E45" s="49" t="s">
        <v>1868</v>
      </c>
      <c r="F45" s="46"/>
      <c r="G45" s="46"/>
      <c r="H45" s="46"/>
      <c r="I45" s="46"/>
      <c r="J45" s="48"/>
    </row>
    <row r="46" ht="150">
      <c r="A46" s="37" t="s">
        <v>152</v>
      </c>
      <c r="B46" s="45"/>
      <c r="C46" s="46"/>
      <c r="D46" s="46"/>
      <c r="E46" s="39" t="s">
        <v>1720</v>
      </c>
      <c r="F46" s="46"/>
      <c r="G46" s="46"/>
      <c r="H46" s="46"/>
      <c r="I46" s="46"/>
      <c r="J46" s="48"/>
    </row>
    <row r="47">
      <c r="A47" s="37" t="s">
        <v>144</v>
      </c>
      <c r="B47" s="37">
        <v>10</v>
      </c>
      <c r="C47" s="38" t="s">
        <v>1869</v>
      </c>
      <c r="D47" s="37" t="s">
        <v>146</v>
      </c>
      <c r="E47" s="39" t="s">
        <v>1870</v>
      </c>
      <c r="F47" s="40" t="s">
        <v>156</v>
      </c>
      <c r="G47" s="41">
        <v>270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47" t="s">
        <v>146</v>
      </c>
      <c r="F48" s="46"/>
      <c r="G48" s="46"/>
      <c r="H48" s="46"/>
      <c r="I48" s="46"/>
      <c r="J48" s="48"/>
    </row>
    <row r="49" ht="30">
      <c r="A49" s="37" t="s">
        <v>150</v>
      </c>
      <c r="B49" s="45"/>
      <c r="C49" s="46"/>
      <c r="D49" s="46"/>
      <c r="E49" s="49" t="s">
        <v>1868</v>
      </c>
      <c r="F49" s="46"/>
      <c r="G49" s="46"/>
      <c r="H49" s="46"/>
      <c r="I49" s="46"/>
      <c r="J49" s="48"/>
    </row>
    <row r="50" ht="180">
      <c r="A50" s="37" t="s">
        <v>152</v>
      </c>
      <c r="B50" s="45"/>
      <c r="C50" s="46"/>
      <c r="D50" s="46"/>
      <c r="E50" s="39" t="s">
        <v>1736</v>
      </c>
      <c r="F50" s="46"/>
      <c r="G50" s="46"/>
      <c r="H50" s="46"/>
      <c r="I50" s="46"/>
      <c r="J50" s="48"/>
    </row>
    <row r="51">
      <c r="A51" s="37" t="s">
        <v>144</v>
      </c>
      <c r="B51" s="37">
        <v>11</v>
      </c>
      <c r="C51" s="38" t="s">
        <v>1871</v>
      </c>
      <c r="D51" s="37" t="s">
        <v>146</v>
      </c>
      <c r="E51" s="39" t="s">
        <v>1872</v>
      </c>
      <c r="F51" s="40" t="s">
        <v>156</v>
      </c>
      <c r="G51" s="41">
        <v>50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 ht="30">
      <c r="A53" s="37" t="s">
        <v>150</v>
      </c>
      <c r="B53" s="45"/>
      <c r="C53" s="46"/>
      <c r="D53" s="46"/>
      <c r="E53" s="49" t="s">
        <v>1863</v>
      </c>
      <c r="F53" s="46"/>
      <c r="G53" s="46"/>
      <c r="H53" s="46"/>
      <c r="I53" s="46"/>
      <c r="J53" s="48"/>
    </row>
    <row r="54" ht="225">
      <c r="A54" s="37" t="s">
        <v>152</v>
      </c>
      <c r="B54" s="45"/>
      <c r="C54" s="46"/>
      <c r="D54" s="46"/>
      <c r="E54" s="39" t="s">
        <v>1740</v>
      </c>
      <c r="F54" s="46"/>
      <c r="G54" s="46"/>
      <c r="H54" s="46"/>
      <c r="I54" s="46"/>
      <c r="J54" s="48"/>
    </row>
    <row r="55">
      <c r="A55" s="37" t="s">
        <v>144</v>
      </c>
      <c r="B55" s="37">
        <v>12</v>
      </c>
      <c r="C55" s="38" t="s">
        <v>1873</v>
      </c>
      <c r="D55" s="37" t="s">
        <v>146</v>
      </c>
      <c r="E55" s="39" t="s">
        <v>1874</v>
      </c>
      <c r="F55" s="40" t="s">
        <v>156</v>
      </c>
      <c r="G55" s="41">
        <v>50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 ht="30">
      <c r="A57" s="37" t="s">
        <v>150</v>
      </c>
      <c r="B57" s="45"/>
      <c r="C57" s="46"/>
      <c r="D57" s="46"/>
      <c r="E57" s="49" t="s">
        <v>1863</v>
      </c>
      <c r="F57" s="46"/>
      <c r="G57" s="46"/>
      <c r="H57" s="46"/>
      <c r="I57" s="46"/>
      <c r="J57" s="48"/>
    </row>
    <row r="58" ht="150">
      <c r="A58" s="37" t="s">
        <v>152</v>
      </c>
      <c r="B58" s="45"/>
      <c r="C58" s="46"/>
      <c r="D58" s="46"/>
      <c r="E58" s="39" t="s">
        <v>1720</v>
      </c>
      <c r="F58" s="46"/>
      <c r="G58" s="46"/>
      <c r="H58" s="46"/>
      <c r="I58" s="46"/>
      <c r="J58" s="48"/>
    </row>
    <row r="59">
      <c r="A59" s="37" t="s">
        <v>144</v>
      </c>
      <c r="B59" s="37">
        <v>13</v>
      </c>
      <c r="C59" s="38" t="s">
        <v>1746</v>
      </c>
      <c r="D59" s="37" t="s">
        <v>146</v>
      </c>
      <c r="E59" s="39" t="s">
        <v>1747</v>
      </c>
      <c r="F59" s="40" t="s">
        <v>178</v>
      </c>
      <c r="G59" s="41">
        <v>6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47" t="s">
        <v>146</v>
      </c>
      <c r="F60" s="46"/>
      <c r="G60" s="46"/>
      <c r="H60" s="46"/>
      <c r="I60" s="46"/>
      <c r="J60" s="48"/>
    </row>
    <row r="61" ht="30">
      <c r="A61" s="37" t="s">
        <v>150</v>
      </c>
      <c r="B61" s="45"/>
      <c r="C61" s="46"/>
      <c r="D61" s="46"/>
      <c r="E61" s="49" t="s">
        <v>1781</v>
      </c>
      <c r="F61" s="46"/>
      <c r="G61" s="46"/>
      <c r="H61" s="46"/>
      <c r="I61" s="46"/>
      <c r="J61" s="48"/>
    </row>
    <row r="62" ht="180">
      <c r="A62" s="37" t="s">
        <v>152</v>
      </c>
      <c r="B62" s="45"/>
      <c r="C62" s="46"/>
      <c r="D62" s="46"/>
      <c r="E62" s="39" t="s">
        <v>1748</v>
      </c>
      <c r="F62" s="46"/>
      <c r="G62" s="46"/>
      <c r="H62" s="46"/>
      <c r="I62" s="46"/>
      <c r="J62" s="48"/>
    </row>
    <row r="63">
      <c r="A63" s="37" t="s">
        <v>144</v>
      </c>
      <c r="B63" s="37">
        <v>14</v>
      </c>
      <c r="C63" s="38" t="s">
        <v>1749</v>
      </c>
      <c r="D63" s="37" t="s">
        <v>146</v>
      </c>
      <c r="E63" s="39" t="s">
        <v>1750</v>
      </c>
      <c r="F63" s="40" t="s">
        <v>178</v>
      </c>
      <c r="G63" s="41">
        <v>6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 ht="30">
      <c r="A65" s="37" t="s">
        <v>150</v>
      </c>
      <c r="B65" s="45"/>
      <c r="C65" s="46"/>
      <c r="D65" s="46"/>
      <c r="E65" s="49" t="s">
        <v>1781</v>
      </c>
      <c r="F65" s="46"/>
      <c r="G65" s="46"/>
      <c r="H65" s="46"/>
      <c r="I65" s="46"/>
      <c r="J65" s="48"/>
    </row>
    <row r="66" ht="150">
      <c r="A66" s="37" t="s">
        <v>152</v>
      </c>
      <c r="B66" s="45"/>
      <c r="C66" s="46"/>
      <c r="D66" s="46"/>
      <c r="E66" s="39" t="s">
        <v>1751</v>
      </c>
      <c r="F66" s="46"/>
      <c r="G66" s="46"/>
      <c r="H66" s="46"/>
      <c r="I66" s="46"/>
      <c r="J66" s="48"/>
    </row>
    <row r="67">
      <c r="A67" s="37" t="s">
        <v>144</v>
      </c>
      <c r="B67" s="37">
        <v>15</v>
      </c>
      <c r="C67" s="38" t="s">
        <v>1755</v>
      </c>
      <c r="D67" s="37" t="s">
        <v>146</v>
      </c>
      <c r="E67" s="39" t="s">
        <v>1756</v>
      </c>
      <c r="F67" s="40" t="s">
        <v>178</v>
      </c>
      <c r="G67" s="41">
        <v>1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47" t="s">
        <v>146</v>
      </c>
      <c r="F68" s="46"/>
      <c r="G68" s="46"/>
      <c r="H68" s="46"/>
      <c r="I68" s="46"/>
      <c r="J68" s="48"/>
    </row>
    <row r="69" ht="30">
      <c r="A69" s="37" t="s">
        <v>150</v>
      </c>
      <c r="B69" s="45"/>
      <c r="C69" s="46"/>
      <c r="D69" s="46"/>
      <c r="E69" s="49" t="s">
        <v>1875</v>
      </c>
      <c r="F69" s="46"/>
      <c r="G69" s="46"/>
      <c r="H69" s="46"/>
      <c r="I69" s="46"/>
      <c r="J69" s="48"/>
    </row>
    <row r="70" ht="150">
      <c r="A70" s="37" t="s">
        <v>152</v>
      </c>
      <c r="B70" s="45"/>
      <c r="C70" s="46"/>
      <c r="D70" s="46"/>
      <c r="E70" s="39" t="s">
        <v>1751</v>
      </c>
      <c r="F70" s="46"/>
      <c r="G70" s="46"/>
      <c r="H70" s="46"/>
      <c r="I70" s="46"/>
      <c r="J70" s="48"/>
    </row>
    <row r="71">
      <c r="A71" s="37" t="s">
        <v>144</v>
      </c>
      <c r="B71" s="37">
        <v>16</v>
      </c>
      <c r="C71" s="38" t="s">
        <v>1876</v>
      </c>
      <c r="D71" s="37" t="s">
        <v>146</v>
      </c>
      <c r="E71" s="39" t="s">
        <v>1877</v>
      </c>
      <c r="F71" s="40" t="s">
        <v>178</v>
      </c>
      <c r="G71" s="41">
        <v>1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47" t="s">
        <v>146</v>
      </c>
      <c r="F72" s="46"/>
      <c r="G72" s="46"/>
      <c r="H72" s="46"/>
      <c r="I72" s="46"/>
      <c r="J72" s="48"/>
    </row>
    <row r="73" ht="30">
      <c r="A73" s="37" t="s">
        <v>150</v>
      </c>
      <c r="B73" s="45"/>
      <c r="C73" s="46"/>
      <c r="D73" s="46"/>
      <c r="E73" s="49" t="s">
        <v>1875</v>
      </c>
      <c r="F73" s="46"/>
      <c r="G73" s="46"/>
      <c r="H73" s="46"/>
      <c r="I73" s="46"/>
      <c r="J73" s="48"/>
    </row>
    <row r="74" ht="180">
      <c r="A74" s="37" t="s">
        <v>152</v>
      </c>
      <c r="B74" s="45"/>
      <c r="C74" s="46"/>
      <c r="D74" s="46"/>
      <c r="E74" s="39" t="s">
        <v>1772</v>
      </c>
      <c r="F74" s="46"/>
      <c r="G74" s="46"/>
      <c r="H74" s="46"/>
      <c r="I74" s="46"/>
      <c r="J74" s="48"/>
    </row>
    <row r="75">
      <c r="A75" s="37" t="s">
        <v>144</v>
      </c>
      <c r="B75" s="37">
        <v>17</v>
      </c>
      <c r="C75" s="38" t="s">
        <v>1796</v>
      </c>
      <c r="D75" s="37" t="s">
        <v>146</v>
      </c>
      <c r="E75" s="39" t="s">
        <v>1797</v>
      </c>
      <c r="F75" s="40" t="s">
        <v>1798</v>
      </c>
      <c r="G75" s="41">
        <v>84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47" t="s">
        <v>146</v>
      </c>
      <c r="F76" s="46"/>
      <c r="G76" s="46"/>
      <c r="H76" s="46"/>
      <c r="I76" s="46"/>
      <c r="J76" s="48"/>
    </row>
    <row r="77" ht="30">
      <c r="A77" s="37" t="s">
        <v>150</v>
      </c>
      <c r="B77" s="45"/>
      <c r="C77" s="46"/>
      <c r="D77" s="46"/>
      <c r="E77" s="49" t="s">
        <v>1878</v>
      </c>
      <c r="F77" s="46"/>
      <c r="G77" s="46"/>
      <c r="H77" s="46"/>
      <c r="I77" s="46"/>
      <c r="J77" s="48"/>
    </row>
    <row r="78" ht="210">
      <c r="A78" s="37" t="s">
        <v>152</v>
      </c>
      <c r="B78" s="50"/>
      <c r="C78" s="51"/>
      <c r="D78" s="51"/>
      <c r="E78" s="39" t="s">
        <v>1800</v>
      </c>
      <c r="F78" s="51"/>
      <c r="G78" s="51"/>
      <c r="H78" s="51"/>
      <c r="I78" s="51"/>
      <c r="J78" s="52"/>
    </row>
  </sheetData>
  <sheetProtection sheet="1" objects="1" scenarios="1" spinCount="100000" saltValue="RWBICERJDsrfZxzqC9tvEJzpSlmeq9VdvqVVDhi6gXGMJQ1FXLj2dCXgLxZSflhx85JuVV8NuO2gmeh2kXPRig==" hashValue="NAKAJ9rdRXXQ8VTAWFcC9zqG78XTXzO1Yq8ke9vnU8bnEpTJOFVtYrMcFtFK3VsfVIGv65cihjFRH+j9W/8k5Q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1879</v>
      </c>
      <c r="I3" s="25">
        <f>SUMIFS(I10:I67,A10:A67,"SD")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125</v>
      </c>
      <c r="C5" s="21" t="s">
        <v>1809</v>
      </c>
      <c r="D5" s="22"/>
      <c r="E5" s="23" t="s">
        <v>42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1879</v>
      </c>
      <c r="D6" s="22"/>
      <c r="E6" s="23" t="s">
        <v>48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1049</v>
      </c>
      <c r="D10" s="34"/>
      <c r="E10" s="31" t="s">
        <v>1050</v>
      </c>
      <c r="F10" s="34"/>
      <c r="G10" s="34"/>
      <c r="H10" s="34"/>
      <c r="I10" s="35">
        <f>SUMIFS(I11:I13,A11:A13,"P")</f>
        <v>0</v>
      </c>
      <c r="J10" s="36"/>
    </row>
    <row r="11">
      <c r="A11" s="37" t="s">
        <v>144</v>
      </c>
      <c r="B11" s="37">
        <v>1</v>
      </c>
      <c r="C11" s="38" t="s">
        <v>1370</v>
      </c>
      <c r="D11" s="37" t="s">
        <v>146</v>
      </c>
      <c r="E11" s="39" t="s">
        <v>1693</v>
      </c>
      <c r="F11" s="40" t="s">
        <v>171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60">
      <c r="A13" s="37" t="s">
        <v>152</v>
      </c>
      <c r="B13" s="45"/>
      <c r="C13" s="46"/>
      <c r="D13" s="46"/>
      <c r="E13" s="39" t="s">
        <v>885</v>
      </c>
      <c r="F13" s="46"/>
      <c r="G13" s="46"/>
      <c r="H13" s="46"/>
      <c r="I13" s="46"/>
      <c r="J13" s="48"/>
    </row>
    <row r="14">
      <c r="A14" s="31" t="s">
        <v>141</v>
      </c>
      <c r="B14" s="32"/>
      <c r="C14" s="33" t="s">
        <v>494</v>
      </c>
      <c r="D14" s="34"/>
      <c r="E14" s="31" t="s">
        <v>143</v>
      </c>
      <c r="F14" s="34"/>
      <c r="G14" s="34"/>
      <c r="H14" s="34"/>
      <c r="I14" s="35">
        <f>SUMIFS(I15:I34,A15:A34,"P")</f>
        <v>0</v>
      </c>
      <c r="J14" s="36"/>
    </row>
    <row r="15">
      <c r="A15" s="37" t="s">
        <v>144</v>
      </c>
      <c r="B15" s="37">
        <v>2</v>
      </c>
      <c r="C15" s="38" t="s">
        <v>1810</v>
      </c>
      <c r="D15" s="37" t="s">
        <v>146</v>
      </c>
      <c r="E15" s="39" t="s">
        <v>1811</v>
      </c>
      <c r="F15" s="40" t="s">
        <v>164</v>
      </c>
      <c r="G15" s="41">
        <v>41.399999999999999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75">
      <c r="A17" s="37" t="s">
        <v>150</v>
      </c>
      <c r="B17" s="45"/>
      <c r="C17" s="46"/>
      <c r="D17" s="46"/>
      <c r="E17" s="49" t="s">
        <v>1857</v>
      </c>
      <c r="F17" s="46"/>
      <c r="G17" s="46"/>
      <c r="H17" s="46"/>
      <c r="I17" s="46"/>
      <c r="J17" s="48"/>
    </row>
    <row r="18" ht="75">
      <c r="A18" s="37" t="s">
        <v>152</v>
      </c>
      <c r="B18" s="45"/>
      <c r="C18" s="46"/>
      <c r="D18" s="46"/>
      <c r="E18" s="39" t="s">
        <v>1812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1097</v>
      </c>
      <c r="D19" s="37" t="s">
        <v>146</v>
      </c>
      <c r="E19" s="39" t="s">
        <v>1098</v>
      </c>
      <c r="F19" s="40" t="s">
        <v>164</v>
      </c>
      <c r="G19" s="41">
        <v>41.399999999999999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75">
      <c r="A21" s="37" t="s">
        <v>150</v>
      </c>
      <c r="B21" s="45"/>
      <c r="C21" s="46"/>
      <c r="D21" s="46"/>
      <c r="E21" s="49" t="s">
        <v>1857</v>
      </c>
      <c r="F21" s="46"/>
      <c r="G21" s="46"/>
      <c r="H21" s="46"/>
      <c r="I21" s="46"/>
      <c r="J21" s="48"/>
    </row>
    <row r="22" ht="90">
      <c r="A22" s="37" t="s">
        <v>152</v>
      </c>
      <c r="B22" s="45"/>
      <c r="C22" s="46"/>
      <c r="D22" s="46"/>
      <c r="E22" s="39" t="s">
        <v>1100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495</v>
      </c>
      <c r="D23" s="37" t="s">
        <v>146</v>
      </c>
      <c r="E23" s="39" t="s">
        <v>496</v>
      </c>
      <c r="F23" s="40" t="s">
        <v>148</v>
      </c>
      <c r="G23" s="41">
        <v>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30">
      <c r="A25" s="37" t="s">
        <v>150</v>
      </c>
      <c r="B25" s="45"/>
      <c r="C25" s="46"/>
      <c r="D25" s="46"/>
      <c r="E25" s="49" t="s">
        <v>1880</v>
      </c>
      <c r="F25" s="46"/>
      <c r="G25" s="46"/>
      <c r="H25" s="46"/>
      <c r="I25" s="46"/>
      <c r="J25" s="48"/>
    </row>
    <row r="26" ht="120">
      <c r="A26" s="37" t="s">
        <v>152</v>
      </c>
      <c r="B26" s="45"/>
      <c r="C26" s="46"/>
      <c r="D26" s="46"/>
      <c r="E26" s="39" t="s">
        <v>498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983</v>
      </c>
      <c r="D27" s="37" t="s">
        <v>146</v>
      </c>
      <c r="E27" s="39" t="s">
        <v>984</v>
      </c>
      <c r="F27" s="40" t="s">
        <v>148</v>
      </c>
      <c r="G27" s="41">
        <v>41.399999999999999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47" t="s">
        <v>146</v>
      </c>
      <c r="F28" s="46"/>
      <c r="G28" s="46"/>
      <c r="H28" s="46"/>
      <c r="I28" s="46"/>
      <c r="J28" s="48"/>
    </row>
    <row r="29" ht="105">
      <c r="A29" s="37" t="s">
        <v>150</v>
      </c>
      <c r="B29" s="45"/>
      <c r="C29" s="46"/>
      <c r="D29" s="46"/>
      <c r="E29" s="49" t="s">
        <v>1881</v>
      </c>
      <c r="F29" s="46"/>
      <c r="G29" s="46"/>
      <c r="H29" s="46"/>
      <c r="I29" s="46"/>
      <c r="J29" s="48"/>
    </row>
    <row r="30" ht="409.5">
      <c r="A30" s="37" t="s">
        <v>152</v>
      </c>
      <c r="B30" s="45"/>
      <c r="C30" s="46"/>
      <c r="D30" s="46"/>
      <c r="E30" s="39" t="s">
        <v>153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996</v>
      </c>
      <c r="D31" s="37" t="s">
        <v>146</v>
      </c>
      <c r="E31" s="39" t="s">
        <v>997</v>
      </c>
      <c r="F31" s="40" t="s">
        <v>148</v>
      </c>
      <c r="G31" s="41">
        <v>39.329999999999998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105">
      <c r="A33" s="37" t="s">
        <v>150</v>
      </c>
      <c r="B33" s="45"/>
      <c r="C33" s="46"/>
      <c r="D33" s="46"/>
      <c r="E33" s="49" t="s">
        <v>1882</v>
      </c>
      <c r="F33" s="46"/>
      <c r="G33" s="46"/>
      <c r="H33" s="46"/>
      <c r="I33" s="46"/>
      <c r="J33" s="48"/>
    </row>
    <row r="34" ht="330">
      <c r="A34" s="37" t="s">
        <v>152</v>
      </c>
      <c r="B34" s="45"/>
      <c r="C34" s="46"/>
      <c r="D34" s="46"/>
      <c r="E34" s="39" t="s">
        <v>998</v>
      </c>
      <c r="F34" s="46"/>
      <c r="G34" s="46"/>
      <c r="H34" s="46"/>
      <c r="I34" s="46"/>
      <c r="J34" s="48"/>
    </row>
    <row r="35">
      <c r="A35" s="31" t="s">
        <v>141</v>
      </c>
      <c r="B35" s="32"/>
      <c r="C35" s="33" t="s">
        <v>1515</v>
      </c>
      <c r="D35" s="34"/>
      <c r="E35" s="31" t="s">
        <v>1703</v>
      </c>
      <c r="F35" s="34"/>
      <c r="G35" s="34"/>
      <c r="H35" s="34"/>
      <c r="I35" s="35">
        <f>SUMIFS(I36:I67,A36:A67,"P")</f>
        <v>0</v>
      </c>
      <c r="J35" s="36"/>
    </row>
    <row r="36">
      <c r="A36" s="37" t="s">
        <v>144</v>
      </c>
      <c r="B36" s="37">
        <v>7</v>
      </c>
      <c r="C36" s="38" t="s">
        <v>1861</v>
      </c>
      <c r="D36" s="37" t="s">
        <v>146</v>
      </c>
      <c r="E36" s="39" t="s">
        <v>1862</v>
      </c>
      <c r="F36" s="40" t="s">
        <v>178</v>
      </c>
      <c r="G36" s="41">
        <v>50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149</v>
      </c>
      <c r="B37" s="45"/>
      <c r="C37" s="46"/>
      <c r="D37" s="46"/>
      <c r="E37" s="47" t="s">
        <v>146</v>
      </c>
      <c r="F37" s="46"/>
      <c r="G37" s="46"/>
      <c r="H37" s="46"/>
      <c r="I37" s="46"/>
      <c r="J37" s="48"/>
    </row>
    <row r="38" ht="30">
      <c r="A38" s="37" t="s">
        <v>150</v>
      </c>
      <c r="B38" s="45"/>
      <c r="C38" s="46"/>
      <c r="D38" s="46"/>
      <c r="E38" s="49" t="s">
        <v>1863</v>
      </c>
      <c r="F38" s="46"/>
      <c r="G38" s="46"/>
      <c r="H38" s="46"/>
      <c r="I38" s="46"/>
      <c r="J38" s="48"/>
    </row>
    <row r="39" ht="135">
      <c r="A39" s="37" t="s">
        <v>152</v>
      </c>
      <c r="B39" s="45"/>
      <c r="C39" s="46"/>
      <c r="D39" s="46"/>
      <c r="E39" s="39" t="s">
        <v>1864</v>
      </c>
      <c r="F39" s="46"/>
      <c r="G39" s="46"/>
      <c r="H39" s="46"/>
      <c r="I39" s="46"/>
      <c r="J39" s="48"/>
    </row>
    <row r="40">
      <c r="A40" s="37" t="s">
        <v>144</v>
      </c>
      <c r="B40" s="37">
        <v>8</v>
      </c>
      <c r="C40" s="38" t="s">
        <v>1741</v>
      </c>
      <c r="D40" s="37" t="s">
        <v>146</v>
      </c>
      <c r="E40" s="39" t="s">
        <v>1742</v>
      </c>
      <c r="F40" s="40" t="s">
        <v>156</v>
      </c>
      <c r="G40" s="41">
        <v>120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47" t="s">
        <v>146</v>
      </c>
      <c r="F41" s="46"/>
      <c r="G41" s="46"/>
      <c r="H41" s="46"/>
      <c r="I41" s="46"/>
      <c r="J41" s="48"/>
    </row>
    <row r="42" ht="30">
      <c r="A42" s="37" t="s">
        <v>150</v>
      </c>
      <c r="B42" s="45"/>
      <c r="C42" s="46"/>
      <c r="D42" s="46"/>
      <c r="E42" s="49" t="s">
        <v>1883</v>
      </c>
      <c r="F42" s="46"/>
      <c r="G42" s="46"/>
      <c r="H42" s="46"/>
      <c r="I42" s="46"/>
      <c r="J42" s="48"/>
    </row>
    <row r="43" ht="150">
      <c r="A43" s="37" t="s">
        <v>152</v>
      </c>
      <c r="B43" s="45"/>
      <c r="C43" s="46"/>
      <c r="D43" s="46"/>
      <c r="E43" s="39" t="s">
        <v>1720</v>
      </c>
      <c r="F43" s="46"/>
      <c r="G43" s="46"/>
      <c r="H43" s="46"/>
      <c r="I43" s="46"/>
      <c r="J43" s="48"/>
    </row>
    <row r="44">
      <c r="A44" s="37" t="s">
        <v>144</v>
      </c>
      <c r="B44" s="37">
        <v>9</v>
      </c>
      <c r="C44" s="38" t="s">
        <v>1869</v>
      </c>
      <c r="D44" s="37" t="s">
        <v>146</v>
      </c>
      <c r="E44" s="39" t="s">
        <v>1870</v>
      </c>
      <c r="F44" s="40" t="s">
        <v>156</v>
      </c>
      <c r="G44" s="41">
        <v>120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149</v>
      </c>
      <c r="B45" s="45"/>
      <c r="C45" s="46"/>
      <c r="D45" s="46"/>
      <c r="E45" s="47" t="s">
        <v>146</v>
      </c>
      <c r="F45" s="46"/>
      <c r="G45" s="46"/>
      <c r="H45" s="46"/>
      <c r="I45" s="46"/>
      <c r="J45" s="48"/>
    </row>
    <row r="46" ht="30">
      <c r="A46" s="37" t="s">
        <v>150</v>
      </c>
      <c r="B46" s="45"/>
      <c r="C46" s="46"/>
      <c r="D46" s="46"/>
      <c r="E46" s="49" t="s">
        <v>1883</v>
      </c>
      <c r="F46" s="46"/>
      <c r="G46" s="46"/>
      <c r="H46" s="46"/>
      <c r="I46" s="46"/>
      <c r="J46" s="48"/>
    </row>
    <row r="47" ht="180">
      <c r="A47" s="37" t="s">
        <v>152</v>
      </c>
      <c r="B47" s="45"/>
      <c r="C47" s="46"/>
      <c r="D47" s="46"/>
      <c r="E47" s="39" t="s">
        <v>1736</v>
      </c>
      <c r="F47" s="46"/>
      <c r="G47" s="46"/>
      <c r="H47" s="46"/>
      <c r="I47" s="46"/>
      <c r="J47" s="48"/>
    </row>
    <row r="48">
      <c r="A48" s="37" t="s">
        <v>144</v>
      </c>
      <c r="B48" s="37">
        <v>10</v>
      </c>
      <c r="C48" s="38" t="s">
        <v>1746</v>
      </c>
      <c r="D48" s="37" t="s">
        <v>146</v>
      </c>
      <c r="E48" s="39" t="s">
        <v>1747</v>
      </c>
      <c r="F48" s="40" t="s">
        <v>178</v>
      </c>
      <c r="G48" s="41">
        <v>4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149</v>
      </c>
      <c r="B49" s="45"/>
      <c r="C49" s="46"/>
      <c r="D49" s="46"/>
      <c r="E49" s="47" t="s">
        <v>146</v>
      </c>
      <c r="F49" s="46"/>
      <c r="G49" s="46"/>
      <c r="H49" s="46"/>
      <c r="I49" s="46"/>
      <c r="J49" s="48"/>
    </row>
    <row r="50" ht="30">
      <c r="A50" s="37" t="s">
        <v>150</v>
      </c>
      <c r="B50" s="45"/>
      <c r="C50" s="46"/>
      <c r="D50" s="46"/>
      <c r="E50" s="49" t="s">
        <v>1704</v>
      </c>
      <c r="F50" s="46"/>
      <c r="G50" s="46"/>
      <c r="H50" s="46"/>
      <c r="I50" s="46"/>
      <c r="J50" s="48"/>
    </row>
    <row r="51" ht="180">
      <c r="A51" s="37" t="s">
        <v>152</v>
      </c>
      <c r="B51" s="45"/>
      <c r="C51" s="46"/>
      <c r="D51" s="46"/>
      <c r="E51" s="39" t="s">
        <v>1748</v>
      </c>
      <c r="F51" s="46"/>
      <c r="G51" s="46"/>
      <c r="H51" s="46"/>
      <c r="I51" s="46"/>
      <c r="J51" s="48"/>
    </row>
    <row r="52">
      <c r="A52" s="37" t="s">
        <v>144</v>
      </c>
      <c r="B52" s="37">
        <v>11</v>
      </c>
      <c r="C52" s="38" t="s">
        <v>1749</v>
      </c>
      <c r="D52" s="37" t="s">
        <v>146</v>
      </c>
      <c r="E52" s="39" t="s">
        <v>1750</v>
      </c>
      <c r="F52" s="40" t="s">
        <v>178</v>
      </c>
      <c r="G52" s="41">
        <v>4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149</v>
      </c>
      <c r="B53" s="45"/>
      <c r="C53" s="46"/>
      <c r="D53" s="46"/>
      <c r="E53" s="47" t="s">
        <v>146</v>
      </c>
      <c r="F53" s="46"/>
      <c r="G53" s="46"/>
      <c r="H53" s="46"/>
      <c r="I53" s="46"/>
      <c r="J53" s="48"/>
    </row>
    <row r="54" ht="30">
      <c r="A54" s="37" t="s">
        <v>150</v>
      </c>
      <c r="B54" s="45"/>
      <c r="C54" s="46"/>
      <c r="D54" s="46"/>
      <c r="E54" s="49" t="s">
        <v>1704</v>
      </c>
      <c r="F54" s="46"/>
      <c r="G54" s="46"/>
      <c r="H54" s="46"/>
      <c r="I54" s="46"/>
      <c r="J54" s="48"/>
    </row>
    <row r="55" ht="150">
      <c r="A55" s="37" t="s">
        <v>152</v>
      </c>
      <c r="B55" s="45"/>
      <c r="C55" s="46"/>
      <c r="D55" s="46"/>
      <c r="E55" s="39" t="s">
        <v>1751</v>
      </c>
      <c r="F55" s="46"/>
      <c r="G55" s="46"/>
      <c r="H55" s="46"/>
      <c r="I55" s="46"/>
      <c r="J55" s="48"/>
    </row>
    <row r="56">
      <c r="A56" s="37" t="s">
        <v>144</v>
      </c>
      <c r="B56" s="37">
        <v>12</v>
      </c>
      <c r="C56" s="38" t="s">
        <v>1755</v>
      </c>
      <c r="D56" s="37" t="s">
        <v>146</v>
      </c>
      <c r="E56" s="39" t="s">
        <v>1756</v>
      </c>
      <c r="F56" s="40" t="s">
        <v>178</v>
      </c>
      <c r="G56" s="41">
        <v>1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47" t="s">
        <v>146</v>
      </c>
      <c r="F57" s="46"/>
      <c r="G57" s="46"/>
      <c r="H57" s="46"/>
      <c r="I57" s="46"/>
      <c r="J57" s="48"/>
    </row>
    <row r="58" ht="30">
      <c r="A58" s="37" t="s">
        <v>150</v>
      </c>
      <c r="B58" s="45"/>
      <c r="C58" s="46"/>
      <c r="D58" s="46"/>
      <c r="E58" s="49" t="s">
        <v>1875</v>
      </c>
      <c r="F58" s="46"/>
      <c r="G58" s="46"/>
      <c r="H58" s="46"/>
      <c r="I58" s="46"/>
      <c r="J58" s="48"/>
    </row>
    <row r="59" ht="150">
      <c r="A59" s="37" t="s">
        <v>152</v>
      </c>
      <c r="B59" s="45"/>
      <c r="C59" s="46"/>
      <c r="D59" s="46"/>
      <c r="E59" s="39" t="s">
        <v>1751</v>
      </c>
      <c r="F59" s="46"/>
      <c r="G59" s="46"/>
      <c r="H59" s="46"/>
      <c r="I59" s="46"/>
      <c r="J59" s="48"/>
    </row>
    <row r="60">
      <c r="A60" s="37" t="s">
        <v>144</v>
      </c>
      <c r="B60" s="37">
        <v>13</v>
      </c>
      <c r="C60" s="38" t="s">
        <v>1876</v>
      </c>
      <c r="D60" s="37" t="s">
        <v>146</v>
      </c>
      <c r="E60" s="39" t="s">
        <v>1877</v>
      </c>
      <c r="F60" s="40" t="s">
        <v>178</v>
      </c>
      <c r="G60" s="41">
        <v>1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149</v>
      </c>
      <c r="B61" s="45"/>
      <c r="C61" s="46"/>
      <c r="D61" s="46"/>
      <c r="E61" s="47" t="s">
        <v>146</v>
      </c>
      <c r="F61" s="46"/>
      <c r="G61" s="46"/>
      <c r="H61" s="46"/>
      <c r="I61" s="46"/>
      <c r="J61" s="48"/>
    </row>
    <row r="62" ht="30">
      <c r="A62" s="37" t="s">
        <v>150</v>
      </c>
      <c r="B62" s="45"/>
      <c r="C62" s="46"/>
      <c r="D62" s="46"/>
      <c r="E62" s="49" t="s">
        <v>1875</v>
      </c>
      <c r="F62" s="46"/>
      <c r="G62" s="46"/>
      <c r="H62" s="46"/>
      <c r="I62" s="46"/>
      <c r="J62" s="48"/>
    </row>
    <row r="63" ht="180">
      <c r="A63" s="37" t="s">
        <v>152</v>
      </c>
      <c r="B63" s="45"/>
      <c r="C63" s="46"/>
      <c r="D63" s="46"/>
      <c r="E63" s="39" t="s">
        <v>1772</v>
      </c>
      <c r="F63" s="46"/>
      <c r="G63" s="46"/>
      <c r="H63" s="46"/>
      <c r="I63" s="46"/>
      <c r="J63" s="48"/>
    </row>
    <row r="64">
      <c r="A64" s="37" t="s">
        <v>144</v>
      </c>
      <c r="B64" s="37">
        <v>14</v>
      </c>
      <c r="C64" s="38" t="s">
        <v>1796</v>
      </c>
      <c r="D64" s="37" t="s">
        <v>146</v>
      </c>
      <c r="E64" s="39" t="s">
        <v>1797</v>
      </c>
      <c r="F64" s="40" t="s">
        <v>1798</v>
      </c>
      <c r="G64" s="41">
        <v>72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47" t="s">
        <v>146</v>
      </c>
      <c r="F65" s="46"/>
      <c r="G65" s="46"/>
      <c r="H65" s="46"/>
      <c r="I65" s="46"/>
      <c r="J65" s="48"/>
    </row>
    <row r="66" ht="30">
      <c r="A66" s="37" t="s">
        <v>150</v>
      </c>
      <c r="B66" s="45"/>
      <c r="C66" s="46"/>
      <c r="D66" s="46"/>
      <c r="E66" s="49" t="s">
        <v>1884</v>
      </c>
      <c r="F66" s="46"/>
      <c r="G66" s="46"/>
      <c r="H66" s="46"/>
      <c r="I66" s="46"/>
      <c r="J66" s="48"/>
    </row>
    <row r="67" ht="210">
      <c r="A67" s="37" t="s">
        <v>152</v>
      </c>
      <c r="B67" s="50"/>
      <c r="C67" s="51"/>
      <c r="D67" s="51"/>
      <c r="E67" s="39" t="s">
        <v>1800</v>
      </c>
      <c r="F67" s="51"/>
      <c r="G67" s="51"/>
      <c r="H67" s="51"/>
      <c r="I67" s="51"/>
      <c r="J67" s="52"/>
    </row>
  </sheetData>
  <sheetProtection sheet="1" objects="1" scenarios="1" spinCount="100000" saltValue="aUoiGQkD2cjn/LWOfSZyOkxthwIBxQehBxsuVcfELEpVCz01ix6qUVYesyWr/iENcyM0aphYFLECYh6XROs1Yw==" hashValue="39LAms6cXPsBLlbHnrMZNX80xtDMF+YzvKByyQYuc5iKMC/SwpLpdNKdZKMBZtly2rr53CvFzMCjUYurO4y+Hw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1885</v>
      </c>
      <c r="I3" s="25">
        <f>SUMIFS(I10:I67,A10:A67,"SD")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125</v>
      </c>
      <c r="C5" s="21" t="s">
        <v>1809</v>
      </c>
      <c r="D5" s="22"/>
      <c r="E5" s="23" t="s">
        <v>42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1885</v>
      </c>
      <c r="D6" s="22"/>
      <c r="E6" s="23" t="s">
        <v>50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1049</v>
      </c>
      <c r="D10" s="34"/>
      <c r="E10" s="31" t="s">
        <v>1050</v>
      </c>
      <c r="F10" s="34"/>
      <c r="G10" s="34"/>
      <c r="H10" s="34"/>
      <c r="I10" s="35">
        <f>SUMIFS(I11:I13,A11:A13,"P")</f>
        <v>0</v>
      </c>
      <c r="J10" s="36"/>
    </row>
    <row r="11">
      <c r="A11" s="37" t="s">
        <v>144</v>
      </c>
      <c r="B11" s="37">
        <v>1</v>
      </c>
      <c r="C11" s="38" t="s">
        <v>1370</v>
      </c>
      <c r="D11" s="37" t="s">
        <v>146</v>
      </c>
      <c r="E11" s="39" t="s">
        <v>1693</v>
      </c>
      <c r="F11" s="40" t="s">
        <v>171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60">
      <c r="A13" s="37" t="s">
        <v>152</v>
      </c>
      <c r="B13" s="45"/>
      <c r="C13" s="46"/>
      <c r="D13" s="46"/>
      <c r="E13" s="39" t="s">
        <v>885</v>
      </c>
      <c r="F13" s="46"/>
      <c r="G13" s="46"/>
      <c r="H13" s="46"/>
      <c r="I13" s="46"/>
      <c r="J13" s="48"/>
    </row>
    <row r="14">
      <c r="A14" s="31" t="s">
        <v>141</v>
      </c>
      <c r="B14" s="32"/>
      <c r="C14" s="33" t="s">
        <v>494</v>
      </c>
      <c r="D14" s="34"/>
      <c r="E14" s="31" t="s">
        <v>143</v>
      </c>
      <c r="F14" s="34"/>
      <c r="G14" s="34"/>
      <c r="H14" s="34"/>
      <c r="I14" s="35">
        <f>SUMIFS(I15:I34,A15:A34,"P")</f>
        <v>0</v>
      </c>
      <c r="J14" s="36"/>
    </row>
    <row r="15">
      <c r="A15" s="37" t="s">
        <v>144</v>
      </c>
      <c r="B15" s="37">
        <v>2</v>
      </c>
      <c r="C15" s="38" t="s">
        <v>1810</v>
      </c>
      <c r="D15" s="37" t="s">
        <v>146</v>
      </c>
      <c r="E15" s="39" t="s">
        <v>1811</v>
      </c>
      <c r="F15" s="40" t="s">
        <v>164</v>
      </c>
      <c r="G15" s="41">
        <v>41.399999999999999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75">
      <c r="A17" s="37" t="s">
        <v>150</v>
      </c>
      <c r="B17" s="45"/>
      <c r="C17" s="46"/>
      <c r="D17" s="46"/>
      <c r="E17" s="49" t="s">
        <v>1857</v>
      </c>
      <c r="F17" s="46"/>
      <c r="G17" s="46"/>
      <c r="H17" s="46"/>
      <c r="I17" s="46"/>
      <c r="J17" s="48"/>
    </row>
    <row r="18" ht="75">
      <c r="A18" s="37" t="s">
        <v>152</v>
      </c>
      <c r="B18" s="45"/>
      <c r="C18" s="46"/>
      <c r="D18" s="46"/>
      <c r="E18" s="39" t="s">
        <v>1812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1097</v>
      </c>
      <c r="D19" s="37" t="s">
        <v>146</v>
      </c>
      <c r="E19" s="39" t="s">
        <v>1098</v>
      </c>
      <c r="F19" s="40" t="s">
        <v>164</v>
      </c>
      <c r="G19" s="41">
        <v>41.399999999999999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75">
      <c r="A21" s="37" t="s">
        <v>150</v>
      </c>
      <c r="B21" s="45"/>
      <c r="C21" s="46"/>
      <c r="D21" s="46"/>
      <c r="E21" s="49" t="s">
        <v>1857</v>
      </c>
      <c r="F21" s="46"/>
      <c r="G21" s="46"/>
      <c r="H21" s="46"/>
      <c r="I21" s="46"/>
      <c r="J21" s="48"/>
    </row>
    <row r="22" ht="90">
      <c r="A22" s="37" t="s">
        <v>152</v>
      </c>
      <c r="B22" s="45"/>
      <c r="C22" s="46"/>
      <c r="D22" s="46"/>
      <c r="E22" s="39" t="s">
        <v>1100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495</v>
      </c>
      <c r="D23" s="37" t="s">
        <v>146</v>
      </c>
      <c r="E23" s="39" t="s">
        <v>496</v>
      </c>
      <c r="F23" s="40" t="s">
        <v>148</v>
      </c>
      <c r="G23" s="41">
        <v>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30">
      <c r="A25" s="37" t="s">
        <v>150</v>
      </c>
      <c r="B25" s="45"/>
      <c r="C25" s="46"/>
      <c r="D25" s="46"/>
      <c r="E25" s="49" t="s">
        <v>1880</v>
      </c>
      <c r="F25" s="46"/>
      <c r="G25" s="46"/>
      <c r="H25" s="46"/>
      <c r="I25" s="46"/>
      <c r="J25" s="48"/>
    </row>
    <row r="26" ht="120">
      <c r="A26" s="37" t="s">
        <v>152</v>
      </c>
      <c r="B26" s="45"/>
      <c r="C26" s="46"/>
      <c r="D26" s="46"/>
      <c r="E26" s="39" t="s">
        <v>498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983</v>
      </c>
      <c r="D27" s="37" t="s">
        <v>146</v>
      </c>
      <c r="E27" s="39" t="s">
        <v>984</v>
      </c>
      <c r="F27" s="40" t="s">
        <v>148</v>
      </c>
      <c r="G27" s="41">
        <v>41.399999999999999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47" t="s">
        <v>146</v>
      </c>
      <c r="F28" s="46"/>
      <c r="G28" s="46"/>
      <c r="H28" s="46"/>
      <c r="I28" s="46"/>
      <c r="J28" s="48"/>
    </row>
    <row r="29" ht="105">
      <c r="A29" s="37" t="s">
        <v>150</v>
      </c>
      <c r="B29" s="45"/>
      <c r="C29" s="46"/>
      <c r="D29" s="46"/>
      <c r="E29" s="49" t="s">
        <v>1881</v>
      </c>
      <c r="F29" s="46"/>
      <c r="G29" s="46"/>
      <c r="H29" s="46"/>
      <c r="I29" s="46"/>
      <c r="J29" s="48"/>
    </row>
    <row r="30" ht="409.5">
      <c r="A30" s="37" t="s">
        <v>152</v>
      </c>
      <c r="B30" s="45"/>
      <c r="C30" s="46"/>
      <c r="D30" s="46"/>
      <c r="E30" s="39" t="s">
        <v>153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996</v>
      </c>
      <c r="D31" s="37" t="s">
        <v>146</v>
      </c>
      <c r="E31" s="39" t="s">
        <v>997</v>
      </c>
      <c r="F31" s="40" t="s">
        <v>148</v>
      </c>
      <c r="G31" s="41">
        <v>39.329999999999998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105">
      <c r="A33" s="37" t="s">
        <v>150</v>
      </c>
      <c r="B33" s="45"/>
      <c r="C33" s="46"/>
      <c r="D33" s="46"/>
      <c r="E33" s="49" t="s">
        <v>1882</v>
      </c>
      <c r="F33" s="46"/>
      <c r="G33" s="46"/>
      <c r="H33" s="46"/>
      <c r="I33" s="46"/>
      <c r="J33" s="48"/>
    </row>
    <row r="34" ht="330">
      <c r="A34" s="37" t="s">
        <v>152</v>
      </c>
      <c r="B34" s="45"/>
      <c r="C34" s="46"/>
      <c r="D34" s="46"/>
      <c r="E34" s="39" t="s">
        <v>998</v>
      </c>
      <c r="F34" s="46"/>
      <c r="G34" s="46"/>
      <c r="H34" s="46"/>
      <c r="I34" s="46"/>
      <c r="J34" s="48"/>
    </row>
    <row r="35">
      <c r="A35" s="31" t="s">
        <v>141</v>
      </c>
      <c r="B35" s="32"/>
      <c r="C35" s="33" t="s">
        <v>1515</v>
      </c>
      <c r="D35" s="34"/>
      <c r="E35" s="31" t="s">
        <v>1703</v>
      </c>
      <c r="F35" s="34"/>
      <c r="G35" s="34"/>
      <c r="H35" s="34"/>
      <c r="I35" s="35">
        <f>SUMIFS(I36:I67,A36:A67,"P")</f>
        <v>0</v>
      </c>
      <c r="J35" s="36"/>
    </row>
    <row r="36">
      <c r="A36" s="37" t="s">
        <v>144</v>
      </c>
      <c r="B36" s="37">
        <v>7</v>
      </c>
      <c r="C36" s="38" t="s">
        <v>1861</v>
      </c>
      <c r="D36" s="37" t="s">
        <v>146</v>
      </c>
      <c r="E36" s="39" t="s">
        <v>1862</v>
      </c>
      <c r="F36" s="40" t="s">
        <v>178</v>
      </c>
      <c r="G36" s="41">
        <v>50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149</v>
      </c>
      <c r="B37" s="45"/>
      <c r="C37" s="46"/>
      <c r="D37" s="46"/>
      <c r="E37" s="47" t="s">
        <v>146</v>
      </c>
      <c r="F37" s="46"/>
      <c r="G37" s="46"/>
      <c r="H37" s="46"/>
      <c r="I37" s="46"/>
      <c r="J37" s="48"/>
    </row>
    <row r="38" ht="30">
      <c r="A38" s="37" t="s">
        <v>150</v>
      </c>
      <c r="B38" s="45"/>
      <c r="C38" s="46"/>
      <c r="D38" s="46"/>
      <c r="E38" s="49" t="s">
        <v>1863</v>
      </c>
      <c r="F38" s="46"/>
      <c r="G38" s="46"/>
      <c r="H38" s="46"/>
      <c r="I38" s="46"/>
      <c r="J38" s="48"/>
    </row>
    <row r="39" ht="135">
      <c r="A39" s="37" t="s">
        <v>152</v>
      </c>
      <c r="B39" s="45"/>
      <c r="C39" s="46"/>
      <c r="D39" s="46"/>
      <c r="E39" s="39" t="s">
        <v>1864</v>
      </c>
      <c r="F39" s="46"/>
      <c r="G39" s="46"/>
      <c r="H39" s="46"/>
      <c r="I39" s="46"/>
      <c r="J39" s="48"/>
    </row>
    <row r="40">
      <c r="A40" s="37" t="s">
        <v>144</v>
      </c>
      <c r="B40" s="37">
        <v>8</v>
      </c>
      <c r="C40" s="38" t="s">
        <v>1741</v>
      </c>
      <c r="D40" s="37" t="s">
        <v>146</v>
      </c>
      <c r="E40" s="39" t="s">
        <v>1742</v>
      </c>
      <c r="F40" s="40" t="s">
        <v>156</v>
      </c>
      <c r="G40" s="41">
        <v>120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47" t="s">
        <v>146</v>
      </c>
      <c r="F41" s="46"/>
      <c r="G41" s="46"/>
      <c r="H41" s="46"/>
      <c r="I41" s="46"/>
      <c r="J41" s="48"/>
    </row>
    <row r="42" ht="30">
      <c r="A42" s="37" t="s">
        <v>150</v>
      </c>
      <c r="B42" s="45"/>
      <c r="C42" s="46"/>
      <c r="D42" s="46"/>
      <c r="E42" s="49" t="s">
        <v>1883</v>
      </c>
      <c r="F42" s="46"/>
      <c r="G42" s="46"/>
      <c r="H42" s="46"/>
      <c r="I42" s="46"/>
      <c r="J42" s="48"/>
    </row>
    <row r="43" ht="150">
      <c r="A43" s="37" t="s">
        <v>152</v>
      </c>
      <c r="B43" s="45"/>
      <c r="C43" s="46"/>
      <c r="D43" s="46"/>
      <c r="E43" s="39" t="s">
        <v>1720</v>
      </c>
      <c r="F43" s="46"/>
      <c r="G43" s="46"/>
      <c r="H43" s="46"/>
      <c r="I43" s="46"/>
      <c r="J43" s="48"/>
    </row>
    <row r="44">
      <c r="A44" s="37" t="s">
        <v>144</v>
      </c>
      <c r="B44" s="37">
        <v>9</v>
      </c>
      <c r="C44" s="38" t="s">
        <v>1869</v>
      </c>
      <c r="D44" s="37" t="s">
        <v>146</v>
      </c>
      <c r="E44" s="39" t="s">
        <v>1870</v>
      </c>
      <c r="F44" s="40" t="s">
        <v>156</v>
      </c>
      <c r="G44" s="41">
        <v>120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149</v>
      </c>
      <c r="B45" s="45"/>
      <c r="C45" s="46"/>
      <c r="D45" s="46"/>
      <c r="E45" s="47" t="s">
        <v>146</v>
      </c>
      <c r="F45" s="46"/>
      <c r="G45" s="46"/>
      <c r="H45" s="46"/>
      <c r="I45" s="46"/>
      <c r="J45" s="48"/>
    </row>
    <row r="46" ht="30">
      <c r="A46" s="37" t="s">
        <v>150</v>
      </c>
      <c r="B46" s="45"/>
      <c r="C46" s="46"/>
      <c r="D46" s="46"/>
      <c r="E46" s="49" t="s">
        <v>1883</v>
      </c>
      <c r="F46" s="46"/>
      <c r="G46" s="46"/>
      <c r="H46" s="46"/>
      <c r="I46" s="46"/>
      <c r="J46" s="48"/>
    </row>
    <row r="47" ht="180">
      <c r="A47" s="37" t="s">
        <v>152</v>
      </c>
      <c r="B47" s="45"/>
      <c r="C47" s="46"/>
      <c r="D47" s="46"/>
      <c r="E47" s="39" t="s">
        <v>1736</v>
      </c>
      <c r="F47" s="46"/>
      <c r="G47" s="46"/>
      <c r="H47" s="46"/>
      <c r="I47" s="46"/>
      <c r="J47" s="48"/>
    </row>
    <row r="48">
      <c r="A48" s="37" t="s">
        <v>144</v>
      </c>
      <c r="B48" s="37">
        <v>10</v>
      </c>
      <c r="C48" s="38" t="s">
        <v>1746</v>
      </c>
      <c r="D48" s="37" t="s">
        <v>146</v>
      </c>
      <c r="E48" s="39" t="s">
        <v>1747</v>
      </c>
      <c r="F48" s="40" t="s">
        <v>178</v>
      </c>
      <c r="G48" s="41">
        <v>4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149</v>
      </c>
      <c r="B49" s="45"/>
      <c r="C49" s="46"/>
      <c r="D49" s="46"/>
      <c r="E49" s="47" t="s">
        <v>146</v>
      </c>
      <c r="F49" s="46"/>
      <c r="G49" s="46"/>
      <c r="H49" s="46"/>
      <c r="I49" s="46"/>
      <c r="J49" s="48"/>
    </row>
    <row r="50" ht="30">
      <c r="A50" s="37" t="s">
        <v>150</v>
      </c>
      <c r="B50" s="45"/>
      <c r="C50" s="46"/>
      <c r="D50" s="46"/>
      <c r="E50" s="49" t="s">
        <v>1704</v>
      </c>
      <c r="F50" s="46"/>
      <c r="G50" s="46"/>
      <c r="H50" s="46"/>
      <c r="I50" s="46"/>
      <c r="J50" s="48"/>
    </row>
    <row r="51" ht="180">
      <c r="A51" s="37" t="s">
        <v>152</v>
      </c>
      <c r="B51" s="45"/>
      <c r="C51" s="46"/>
      <c r="D51" s="46"/>
      <c r="E51" s="39" t="s">
        <v>1748</v>
      </c>
      <c r="F51" s="46"/>
      <c r="G51" s="46"/>
      <c r="H51" s="46"/>
      <c r="I51" s="46"/>
      <c r="J51" s="48"/>
    </row>
    <row r="52">
      <c r="A52" s="37" t="s">
        <v>144</v>
      </c>
      <c r="B52" s="37">
        <v>11</v>
      </c>
      <c r="C52" s="38" t="s">
        <v>1749</v>
      </c>
      <c r="D52" s="37" t="s">
        <v>146</v>
      </c>
      <c r="E52" s="39" t="s">
        <v>1750</v>
      </c>
      <c r="F52" s="40" t="s">
        <v>178</v>
      </c>
      <c r="G52" s="41">
        <v>4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149</v>
      </c>
      <c r="B53" s="45"/>
      <c r="C53" s="46"/>
      <c r="D53" s="46"/>
      <c r="E53" s="47" t="s">
        <v>146</v>
      </c>
      <c r="F53" s="46"/>
      <c r="G53" s="46"/>
      <c r="H53" s="46"/>
      <c r="I53" s="46"/>
      <c r="J53" s="48"/>
    </row>
    <row r="54" ht="30">
      <c r="A54" s="37" t="s">
        <v>150</v>
      </c>
      <c r="B54" s="45"/>
      <c r="C54" s="46"/>
      <c r="D54" s="46"/>
      <c r="E54" s="49" t="s">
        <v>1704</v>
      </c>
      <c r="F54" s="46"/>
      <c r="G54" s="46"/>
      <c r="H54" s="46"/>
      <c r="I54" s="46"/>
      <c r="J54" s="48"/>
    </row>
    <row r="55" ht="150">
      <c r="A55" s="37" t="s">
        <v>152</v>
      </c>
      <c r="B55" s="45"/>
      <c r="C55" s="46"/>
      <c r="D55" s="46"/>
      <c r="E55" s="39" t="s">
        <v>1751</v>
      </c>
      <c r="F55" s="46"/>
      <c r="G55" s="46"/>
      <c r="H55" s="46"/>
      <c r="I55" s="46"/>
      <c r="J55" s="48"/>
    </row>
    <row r="56">
      <c r="A56" s="37" t="s">
        <v>144</v>
      </c>
      <c r="B56" s="37">
        <v>12</v>
      </c>
      <c r="C56" s="38" t="s">
        <v>1755</v>
      </c>
      <c r="D56" s="37" t="s">
        <v>146</v>
      </c>
      <c r="E56" s="39" t="s">
        <v>1756</v>
      </c>
      <c r="F56" s="40" t="s">
        <v>178</v>
      </c>
      <c r="G56" s="41">
        <v>1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47" t="s">
        <v>146</v>
      </c>
      <c r="F57" s="46"/>
      <c r="G57" s="46"/>
      <c r="H57" s="46"/>
      <c r="I57" s="46"/>
      <c r="J57" s="48"/>
    </row>
    <row r="58" ht="30">
      <c r="A58" s="37" t="s">
        <v>150</v>
      </c>
      <c r="B58" s="45"/>
      <c r="C58" s="46"/>
      <c r="D58" s="46"/>
      <c r="E58" s="49" t="s">
        <v>1875</v>
      </c>
      <c r="F58" s="46"/>
      <c r="G58" s="46"/>
      <c r="H58" s="46"/>
      <c r="I58" s="46"/>
      <c r="J58" s="48"/>
    </row>
    <row r="59" ht="150">
      <c r="A59" s="37" t="s">
        <v>152</v>
      </c>
      <c r="B59" s="45"/>
      <c r="C59" s="46"/>
      <c r="D59" s="46"/>
      <c r="E59" s="39" t="s">
        <v>1751</v>
      </c>
      <c r="F59" s="46"/>
      <c r="G59" s="46"/>
      <c r="H59" s="46"/>
      <c r="I59" s="46"/>
      <c r="J59" s="48"/>
    </row>
    <row r="60">
      <c r="A60" s="37" t="s">
        <v>144</v>
      </c>
      <c r="B60" s="37">
        <v>13</v>
      </c>
      <c r="C60" s="38" t="s">
        <v>1876</v>
      </c>
      <c r="D60" s="37" t="s">
        <v>146</v>
      </c>
      <c r="E60" s="39" t="s">
        <v>1877</v>
      </c>
      <c r="F60" s="40" t="s">
        <v>178</v>
      </c>
      <c r="G60" s="41">
        <v>1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149</v>
      </c>
      <c r="B61" s="45"/>
      <c r="C61" s="46"/>
      <c r="D61" s="46"/>
      <c r="E61" s="47" t="s">
        <v>146</v>
      </c>
      <c r="F61" s="46"/>
      <c r="G61" s="46"/>
      <c r="H61" s="46"/>
      <c r="I61" s="46"/>
      <c r="J61" s="48"/>
    </row>
    <row r="62" ht="30">
      <c r="A62" s="37" t="s">
        <v>150</v>
      </c>
      <c r="B62" s="45"/>
      <c r="C62" s="46"/>
      <c r="D62" s="46"/>
      <c r="E62" s="49" t="s">
        <v>1875</v>
      </c>
      <c r="F62" s="46"/>
      <c r="G62" s="46"/>
      <c r="H62" s="46"/>
      <c r="I62" s="46"/>
      <c r="J62" s="48"/>
    </row>
    <row r="63" ht="180">
      <c r="A63" s="37" t="s">
        <v>152</v>
      </c>
      <c r="B63" s="45"/>
      <c r="C63" s="46"/>
      <c r="D63" s="46"/>
      <c r="E63" s="39" t="s">
        <v>1772</v>
      </c>
      <c r="F63" s="46"/>
      <c r="G63" s="46"/>
      <c r="H63" s="46"/>
      <c r="I63" s="46"/>
      <c r="J63" s="48"/>
    </row>
    <row r="64">
      <c r="A64" s="37" t="s">
        <v>144</v>
      </c>
      <c r="B64" s="37">
        <v>14</v>
      </c>
      <c r="C64" s="38" t="s">
        <v>1796</v>
      </c>
      <c r="D64" s="37" t="s">
        <v>146</v>
      </c>
      <c r="E64" s="39" t="s">
        <v>1797</v>
      </c>
      <c r="F64" s="40" t="s">
        <v>1798</v>
      </c>
      <c r="G64" s="41">
        <v>72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47" t="s">
        <v>146</v>
      </c>
      <c r="F65" s="46"/>
      <c r="G65" s="46"/>
      <c r="H65" s="46"/>
      <c r="I65" s="46"/>
      <c r="J65" s="48"/>
    </row>
    <row r="66" ht="30">
      <c r="A66" s="37" t="s">
        <v>150</v>
      </c>
      <c r="B66" s="45"/>
      <c r="C66" s="46"/>
      <c r="D66" s="46"/>
      <c r="E66" s="49" t="s">
        <v>1884</v>
      </c>
      <c r="F66" s="46"/>
      <c r="G66" s="46"/>
      <c r="H66" s="46"/>
      <c r="I66" s="46"/>
      <c r="J66" s="48"/>
    </row>
    <row r="67" ht="210">
      <c r="A67" s="37" t="s">
        <v>152</v>
      </c>
      <c r="B67" s="50"/>
      <c r="C67" s="51"/>
      <c r="D67" s="51"/>
      <c r="E67" s="39" t="s">
        <v>1800</v>
      </c>
      <c r="F67" s="51"/>
      <c r="G67" s="51"/>
      <c r="H67" s="51"/>
      <c r="I67" s="51"/>
      <c r="J67" s="52"/>
    </row>
  </sheetData>
  <sheetProtection sheet="1" objects="1" scenarios="1" spinCount="100000" saltValue="ufUon3V5M221VJlCtmIFjJqB2KfUB9fmeaSFufx9nM3evUTy+6gaUU7FIA2J0Jn97GNmnmRk9PsL6kWEtkc9tw==" hashValue="L+dqHPgfEZSHfFj5p2OfQB/5/IhEMO7kEPZBvySA74/zZSndXzo1AQ1ncNXEhW3/yqRGyhkUBHZreC3h8eTBZA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1886</v>
      </c>
      <c r="I3" s="25">
        <f>SUMIFS(I10:I67,A10:A67,"SD")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125</v>
      </c>
      <c r="C5" s="21" t="s">
        <v>1809</v>
      </c>
      <c r="D5" s="22"/>
      <c r="E5" s="23" t="s">
        <v>42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1886</v>
      </c>
      <c r="D6" s="22"/>
      <c r="E6" s="23" t="s">
        <v>52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1049</v>
      </c>
      <c r="D10" s="34"/>
      <c r="E10" s="31" t="s">
        <v>1050</v>
      </c>
      <c r="F10" s="34"/>
      <c r="G10" s="34"/>
      <c r="H10" s="34"/>
      <c r="I10" s="35">
        <f>SUMIFS(I11:I13,A11:A13,"P")</f>
        <v>0</v>
      </c>
      <c r="J10" s="36"/>
    </row>
    <row r="11">
      <c r="A11" s="37" t="s">
        <v>144</v>
      </c>
      <c r="B11" s="37">
        <v>1</v>
      </c>
      <c r="C11" s="38" t="s">
        <v>1370</v>
      </c>
      <c r="D11" s="37" t="s">
        <v>146</v>
      </c>
      <c r="E11" s="39" t="s">
        <v>1693</v>
      </c>
      <c r="F11" s="40" t="s">
        <v>171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60">
      <c r="A13" s="37" t="s">
        <v>152</v>
      </c>
      <c r="B13" s="45"/>
      <c r="C13" s="46"/>
      <c r="D13" s="46"/>
      <c r="E13" s="39" t="s">
        <v>885</v>
      </c>
      <c r="F13" s="46"/>
      <c r="G13" s="46"/>
      <c r="H13" s="46"/>
      <c r="I13" s="46"/>
      <c r="J13" s="48"/>
    </row>
    <row r="14">
      <c r="A14" s="31" t="s">
        <v>141</v>
      </c>
      <c r="B14" s="32"/>
      <c r="C14" s="33" t="s">
        <v>494</v>
      </c>
      <c r="D14" s="34"/>
      <c r="E14" s="31" t="s">
        <v>143</v>
      </c>
      <c r="F14" s="34"/>
      <c r="G14" s="34"/>
      <c r="H14" s="34"/>
      <c r="I14" s="35">
        <f>SUMIFS(I15:I34,A15:A34,"P")</f>
        <v>0</v>
      </c>
      <c r="J14" s="36"/>
    </row>
    <row r="15">
      <c r="A15" s="37" t="s">
        <v>144</v>
      </c>
      <c r="B15" s="37">
        <v>2</v>
      </c>
      <c r="C15" s="38" t="s">
        <v>1810</v>
      </c>
      <c r="D15" s="37" t="s">
        <v>146</v>
      </c>
      <c r="E15" s="39" t="s">
        <v>1811</v>
      </c>
      <c r="F15" s="40" t="s">
        <v>164</v>
      </c>
      <c r="G15" s="41">
        <v>41.399999999999999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75">
      <c r="A17" s="37" t="s">
        <v>150</v>
      </c>
      <c r="B17" s="45"/>
      <c r="C17" s="46"/>
      <c r="D17" s="46"/>
      <c r="E17" s="49" t="s">
        <v>1857</v>
      </c>
      <c r="F17" s="46"/>
      <c r="G17" s="46"/>
      <c r="H17" s="46"/>
      <c r="I17" s="46"/>
      <c r="J17" s="48"/>
    </row>
    <row r="18" ht="75">
      <c r="A18" s="37" t="s">
        <v>152</v>
      </c>
      <c r="B18" s="45"/>
      <c r="C18" s="46"/>
      <c r="D18" s="46"/>
      <c r="E18" s="39" t="s">
        <v>1812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1097</v>
      </c>
      <c r="D19" s="37" t="s">
        <v>146</v>
      </c>
      <c r="E19" s="39" t="s">
        <v>1098</v>
      </c>
      <c r="F19" s="40" t="s">
        <v>164</v>
      </c>
      <c r="G19" s="41">
        <v>41.399999999999999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75">
      <c r="A21" s="37" t="s">
        <v>150</v>
      </c>
      <c r="B21" s="45"/>
      <c r="C21" s="46"/>
      <c r="D21" s="46"/>
      <c r="E21" s="49" t="s">
        <v>1857</v>
      </c>
      <c r="F21" s="46"/>
      <c r="G21" s="46"/>
      <c r="H21" s="46"/>
      <c r="I21" s="46"/>
      <c r="J21" s="48"/>
    </row>
    <row r="22" ht="90">
      <c r="A22" s="37" t="s">
        <v>152</v>
      </c>
      <c r="B22" s="45"/>
      <c r="C22" s="46"/>
      <c r="D22" s="46"/>
      <c r="E22" s="39" t="s">
        <v>1100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495</v>
      </c>
      <c r="D23" s="37" t="s">
        <v>146</v>
      </c>
      <c r="E23" s="39" t="s">
        <v>496</v>
      </c>
      <c r="F23" s="40" t="s">
        <v>148</v>
      </c>
      <c r="G23" s="41">
        <v>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30">
      <c r="A25" s="37" t="s">
        <v>150</v>
      </c>
      <c r="B25" s="45"/>
      <c r="C25" s="46"/>
      <c r="D25" s="46"/>
      <c r="E25" s="49" t="s">
        <v>1880</v>
      </c>
      <c r="F25" s="46"/>
      <c r="G25" s="46"/>
      <c r="H25" s="46"/>
      <c r="I25" s="46"/>
      <c r="J25" s="48"/>
    </row>
    <row r="26" ht="120">
      <c r="A26" s="37" t="s">
        <v>152</v>
      </c>
      <c r="B26" s="45"/>
      <c r="C26" s="46"/>
      <c r="D26" s="46"/>
      <c r="E26" s="39" t="s">
        <v>498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983</v>
      </c>
      <c r="D27" s="37" t="s">
        <v>146</v>
      </c>
      <c r="E27" s="39" t="s">
        <v>984</v>
      </c>
      <c r="F27" s="40" t="s">
        <v>148</v>
      </c>
      <c r="G27" s="41">
        <v>41.399999999999999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47" t="s">
        <v>146</v>
      </c>
      <c r="F28" s="46"/>
      <c r="G28" s="46"/>
      <c r="H28" s="46"/>
      <c r="I28" s="46"/>
      <c r="J28" s="48"/>
    </row>
    <row r="29" ht="105">
      <c r="A29" s="37" t="s">
        <v>150</v>
      </c>
      <c r="B29" s="45"/>
      <c r="C29" s="46"/>
      <c r="D29" s="46"/>
      <c r="E29" s="49" t="s">
        <v>1881</v>
      </c>
      <c r="F29" s="46"/>
      <c r="G29" s="46"/>
      <c r="H29" s="46"/>
      <c r="I29" s="46"/>
      <c r="J29" s="48"/>
    </row>
    <row r="30" ht="409.5">
      <c r="A30" s="37" t="s">
        <v>152</v>
      </c>
      <c r="B30" s="45"/>
      <c r="C30" s="46"/>
      <c r="D30" s="46"/>
      <c r="E30" s="39" t="s">
        <v>153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996</v>
      </c>
      <c r="D31" s="37" t="s">
        <v>146</v>
      </c>
      <c r="E31" s="39" t="s">
        <v>997</v>
      </c>
      <c r="F31" s="40" t="s">
        <v>148</v>
      </c>
      <c r="G31" s="41">
        <v>39.329999999999998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105">
      <c r="A33" s="37" t="s">
        <v>150</v>
      </c>
      <c r="B33" s="45"/>
      <c r="C33" s="46"/>
      <c r="D33" s="46"/>
      <c r="E33" s="49" t="s">
        <v>1882</v>
      </c>
      <c r="F33" s="46"/>
      <c r="G33" s="46"/>
      <c r="H33" s="46"/>
      <c r="I33" s="46"/>
      <c r="J33" s="48"/>
    </row>
    <row r="34" ht="330">
      <c r="A34" s="37" t="s">
        <v>152</v>
      </c>
      <c r="B34" s="45"/>
      <c r="C34" s="46"/>
      <c r="D34" s="46"/>
      <c r="E34" s="39" t="s">
        <v>998</v>
      </c>
      <c r="F34" s="46"/>
      <c r="G34" s="46"/>
      <c r="H34" s="46"/>
      <c r="I34" s="46"/>
      <c r="J34" s="48"/>
    </row>
    <row r="35">
      <c r="A35" s="31" t="s">
        <v>141</v>
      </c>
      <c r="B35" s="32"/>
      <c r="C35" s="33" t="s">
        <v>1515</v>
      </c>
      <c r="D35" s="34"/>
      <c r="E35" s="31" t="s">
        <v>1703</v>
      </c>
      <c r="F35" s="34"/>
      <c r="G35" s="34"/>
      <c r="H35" s="34"/>
      <c r="I35" s="35">
        <f>SUMIFS(I36:I67,A36:A67,"P")</f>
        <v>0</v>
      </c>
      <c r="J35" s="36"/>
    </row>
    <row r="36">
      <c r="A36" s="37" t="s">
        <v>144</v>
      </c>
      <c r="B36" s="37">
        <v>7</v>
      </c>
      <c r="C36" s="38" t="s">
        <v>1861</v>
      </c>
      <c r="D36" s="37" t="s">
        <v>146</v>
      </c>
      <c r="E36" s="39" t="s">
        <v>1862</v>
      </c>
      <c r="F36" s="40" t="s">
        <v>178</v>
      </c>
      <c r="G36" s="41">
        <v>50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149</v>
      </c>
      <c r="B37" s="45"/>
      <c r="C37" s="46"/>
      <c r="D37" s="46"/>
      <c r="E37" s="47" t="s">
        <v>146</v>
      </c>
      <c r="F37" s="46"/>
      <c r="G37" s="46"/>
      <c r="H37" s="46"/>
      <c r="I37" s="46"/>
      <c r="J37" s="48"/>
    </row>
    <row r="38" ht="30">
      <c r="A38" s="37" t="s">
        <v>150</v>
      </c>
      <c r="B38" s="45"/>
      <c r="C38" s="46"/>
      <c r="D38" s="46"/>
      <c r="E38" s="49" t="s">
        <v>1863</v>
      </c>
      <c r="F38" s="46"/>
      <c r="G38" s="46"/>
      <c r="H38" s="46"/>
      <c r="I38" s="46"/>
      <c r="J38" s="48"/>
    </row>
    <row r="39" ht="135">
      <c r="A39" s="37" t="s">
        <v>152</v>
      </c>
      <c r="B39" s="45"/>
      <c r="C39" s="46"/>
      <c r="D39" s="46"/>
      <c r="E39" s="39" t="s">
        <v>1864</v>
      </c>
      <c r="F39" s="46"/>
      <c r="G39" s="46"/>
      <c r="H39" s="46"/>
      <c r="I39" s="46"/>
      <c r="J39" s="48"/>
    </row>
    <row r="40">
      <c r="A40" s="37" t="s">
        <v>144</v>
      </c>
      <c r="B40" s="37">
        <v>8</v>
      </c>
      <c r="C40" s="38" t="s">
        <v>1741</v>
      </c>
      <c r="D40" s="37" t="s">
        <v>146</v>
      </c>
      <c r="E40" s="39" t="s">
        <v>1742</v>
      </c>
      <c r="F40" s="40" t="s">
        <v>156</v>
      </c>
      <c r="G40" s="41">
        <v>120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47" t="s">
        <v>146</v>
      </c>
      <c r="F41" s="46"/>
      <c r="G41" s="46"/>
      <c r="H41" s="46"/>
      <c r="I41" s="46"/>
      <c r="J41" s="48"/>
    </row>
    <row r="42" ht="30">
      <c r="A42" s="37" t="s">
        <v>150</v>
      </c>
      <c r="B42" s="45"/>
      <c r="C42" s="46"/>
      <c r="D42" s="46"/>
      <c r="E42" s="49" t="s">
        <v>1883</v>
      </c>
      <c r="F42" s="46"/>
      <c r="G42" s="46"/>
      <c r="H42" s="46"/>
      <c r="I42" s="46"/>
      <c r="J42" s="48"/>
    </row>
    <row r="43" ht="150">
      <c r="A43" s="37" t="s">
        <v>152</v>
      </c>
      <c r="B43" s="45"/>
      <c r="C43" s="46"/>
      <c r="D43" s="46"/>
      <c r="E43" s="39" t="s">
        <v>1720</v>
      </c>
      <c r="F43" s="46"/>
      <c r="G43" s="46"/>
      <c r="H43" s="46"/>
      <c r="I43" s="46"/>
      <c r="J43" s="48"/>
    </row>
    <row r="44">
      <c r="A44" s="37" t="s">
        <v>144</v>
      </c>
      <c r="B44" s="37">
        <v>9</v>
      </c>
      <c r="C44" s="38" t="s">
        <v>1869</v>
      </c>
      <c r="D44" s="37" t="s">
        <v>146</v>
      </c>
      <c r="E44" s="39" t="s">
        <v>1870</v>
      </c>
      <c r="F44" s="40" t="s">
        <v>156</v>
      </c>
      <c r="G44" s="41">
        <v>120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149</v>
      </c>
      <c r="B45" s="45"/>
      <c r="C45" s="46"/>
      <c r="D45" s="46"/>
      <c r="E45" s="47" t="s">
        <v>146</v>
      </c>
      <c r="F45" s="46"/>
      <c r="G45" s="46"/>
      <c r="H45" s="46"/>
      <c r="I45" s="46"/>
      <c r="J45" s="48"/>
    </row>
    <row r="46" ht="30">
      <c r="A46" s="37" t="s">
        <v>150</v>
      </c>
      <c r="B46" s="45"/>
      <c r="C46" s="46"/>
      <c r="D46" s="46"/>
      <c r="E46" s="49" t="s">
        <v>1883</v>
      </c>
      <c r="F46" s="46"/>
      <c r="G46" s="46"/>
      <c r="H46" s="46"/>
      <c r="I46" s="46"/>
      <c r="J46" s="48"/>
    </row>
    <row r="47" ht="180">
      <c r="A47" s="37" t="s">
        <v>152</v>
      </c>
      <c r="B47" s="45"/>
      <c r="C47" s="46"/>
      <c r="D47" s="46"/>
      <c r="E47" s="39" t="s">
        <v>1736</v>
      </c>
      <c r="F47" s="46"/>
      <c r="G47" s="46"/>
      <c r="H47" s="46"/>
      <c r="I47" s="46"/>
      <c r="J47" s="48"/>
    </row>
    <row r="48">
      <c r="A48" s="37" t="s">
        <v>144</v>
      </c>
      <c r="B48" s="37">
        <v>10</v>
      </c>
      <c r="C48" s="38" t="s">
        <v>1746</v>
      </c>
      <c r="D48" s="37" t="s">
        <v>146</v>
      </c>
      <c r="E48" s="39" t="s">
        <v>1747</v>
      </c>
      <c r="F48" s="40" t="s">
        <v>178</v>
      </c>
      <c r="G48" s="41">
        <v>4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149</v>
      </c>
      <c r="B49" s="45"/>
      <c r="C49" s="46"/>
      <c r="D49" s="46"/>
      <c r="E49" s="47" t="s">
        <v>146</v>
      </c>
      <c r="F49" s="46"/>
      <c r="G49" s="46"/>
      <c r="H49" s="46"/>
      <c r="I49" s="46"/>
      <c r="J49" s="48"/>
    </row>
    <row r="50" ht="30">
      <c r="A50" s="37" t="s">
        <v>150</v>
      </c>
      <c r="B50" s="45"/>
      <c r="C50" s="46"/>
      <c r="D50" s="46"/>
      <c r="E50" s="49" t="s">
        <v>1704</v>
      </c>
      <c r="F50" s="46"/>
      <c r="G50" s="46"/>
      <c r="H50" s="46"/>
      <c r="I50" s="46"/>
      <c r="J50" s="48"/>
    </row>
    <row r="51" ht="180">
      <c r="A51" s="37" t="s">
        <v>152</v>
      </c>
      <c r="B51" s="45"/>
      <c r="C51" s="46"/>
      <c r="D51" s="46"/>
      <c r="E51" s="39" t="s">
        <v>1748</v>
      </c>
      <c r="F51" s="46"/>
      <c r="G51" s="46"/>
      <c r="H51" s="46"/>
      <c r="I51" s="46"/>
      <c r="J51" s="48"/>
    </row>
    <row r="52">
      <c r="A52" s="37" t="s">
        <v>144</v>
      </c>
      <c r="B52" s="37">
        <v>11</v>
      </c>
      <c r="C52" s="38" t="s">
        <v>1749</v>
      </c>
      <c r="D52" s="37" t="s">
        <v>146</v>
      </c>
      <c r="E52" s="39" t="s">
        <v>1750</v>
      </c>
      <c r="F52" s="40" t="s">
        <v>178</v>
      </c>
      <c r="G52" s="41">
        <v>4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149</v>
      </c>
      <c r="B53" s="45"/>
      <c r="C53" s="46"/>
      <c r="D53" s="46"/>
      <c r="E53" s="47" t="s">
        <v>146</v>
      </c>
      <c r="F53" s="46"/>
      <c r="G53" s="46"/>
      <c r="H53" s="46"/>
      <c r="I53" s="46"/>
      <c r="J53" s="48"/>
    </row>
    <row r="54" ht="30">
      <c r="A54" s="37" t="s">
        <v>150</v>
      </c>
      <c r="B54" s="45"/>
      <c r="C54" s="46"/>
      <c r="D54" s="46"/>
      <c r="E54" s="49" t="s">
        <v>1704</v>
      </c>
      <c r="F54" s="46"/>
      <c r="G54" s="46"/>
      <c r="H54" s="46"/>
      <c r="I54" s="46"/>
      <c r="J54" s="48"/>
    </row>
    <row r="55" ht="150">
      <c r="A55" s="37" t="s">
        <v>152</v>
      </c>
      <c r="B55" s="45"/>
      <c r="C55" s="46"/>
      <c r="D55" s="46"/>
      <c r="E55" s="39" t="s">
        <v>1751</v>
      </c>
      <c r="F55" s="46"/>
      <c r="G55" s="46"/>
      <c r="H55" s="46"/>
      <c r="I55" s="46"/>
      <c r="J55" s="48"/>
    </row>
    <row r="56">
      <c r="A56" s="37" t="s">
        <v>144</v>
      </c>
      <c r="B56" s="37">
        <v>12</v>
      </c>
      <c r="C56" s="38" t="s">
        <v>1755</v>
      </c>
      <c r="D56" s="37" t="s">
        <v>146</v>
      </c>
      <c r="E56" s="39" t="s">
        <v>1756</v>
      </c>
      <c r="F56" s="40" t="s">
        <v>178</v>
      </c>
      <c r="G56" s="41">
        <v>1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47" t="s">
        <v>146</v>
      </c>
      <c r="F57" s="46"/>
      <c r="G57" s="46"/>
      <c r="H57" s="46"/>
      <c r="I57" s="46"/>
      <c r="J57" s="48"/>
    </row>
    <row r="58" ht="30">
      <c r="A58" s="37" t="s">
        <v>150</v>
      </c>
      <c r="B58" s="45"/>
      <c r="C58" s="46"/>
      <c r="D58" s="46"/>
      <c r="E58" s="49" t="s">
        <v>1875</v>
      </c>
      <c r="F58" s="46"/>
      <c r="G58" s="46"/>
      <c r="H58" s="46"/>
      <c r="I58" s="46"/>
      <c r="J58" s="48"/>
    </row>
    <row r="59" ht="150">
      <c r="A59" s="37" t="s">
        <v>152</v>
      </c>
      <c r="B59" s="45"/>
      <c r="C59" s="46"/>
      <c r="D59" s="46"/>
      <c r="E59" s="39" t="s">
        <v>1751</v>
      </c>
      <c r="F59" s="46"/>
      <c r="G59" s="46"/>
      <c r="H59" s="46"/>
      <c r="I59" s="46"/>
      <c r="J59" s="48"/>
    </row>
    <row r="60">
      <c r="A60" s="37" t="s">
        <v>144</v>
      </c>
      <c r="B60" s="37">
        <v>13</v>
      </c>
      <c r="C60" s="38" t="s">
        <v>1876</v>
      </c>
      <c r="D60" s="37" t="s">
        <v>146</v>
      </c>
      <c r="E60" s="39" t="s">
        <v>1877</v>
      </c>
      <c r="F60" s="40" t="s">
        <v>178</v>
      </c>
      <c r="G60" s="41">
        <v>1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149</v>
      </c>
      <c r="B61" s="45"/>
      <c r="C61" s="46"/>
      <c r="D61" s="46"/>
      <c r="E61" s="47" t="s">
        <v>146</v>
      </c>
      <c r="F61" s="46"/>
      <c r="G61" s="46"/>
      <c r="H61" s="46"/>
      <c r="I61" s="46"/>
      <c r="J61" s="48"/>
    </row>
    <row r="62" ht="30">
      <c r="A62" s="37" t="s">
        <v>150</v>
      </c>
      <c r="B62" s="45"/>
      <c r="C62" s="46"/>
      <c r="D62" s="46"/>
      <c r="E62" s="49" t="s">
        <v>1875</v>
      </c>
      <c r="F62" s="46"/>
      <c r="G62" s="46"/>
      <c r="H62" s="46"/>
      <c r="I62" s="46"/>
      <c r="J62" s="48"/>
    </row>
    <row r="63" ht="180">
      <c r="A63" s="37" t="s">
        <v>152</v>
      </c>
      <c r="B63" s="45"/>
      <c r="C63" s="46"/>
      <c r="D63" s="46"/>
      <c r="E63" s="39" t="s">
        <v>1772</v>
      </c>
      <c r="F63" s="46"/>
      <c r="G63" s="46"/>
      <c r="H63" s="46"/>
      <c r="I63" s="46"/>
      <c r="J63" s="48"/>
    </row>
    <row r="64">
      <c r="A64" s="37" t="s">
        <v>144</v>
      </c>
      <c r="B64" s="37">
        <v>14</v>
      </c>
      <c r="C64" s="38" t="s">
        <v>1796</v>
      </c>
      <c r="D64" s="37" t="s">
        <v>146</v>
      </c>
      <c r="E64" s="39" t="s">
        <v>1797</v>
      </c>
      <c r="F64" s="40" t="s">
        <v>1798</v>
      </c>
      <c r="G64" s="41">
        <v>72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47" t="s">
        <v>146</v>
      </c>
      <c r="F65" s="46"/>
      <c r="G65" s="46"/>
      <c r="H65" s="46"/>
      <c r="I65" s="46"/>
      <c r="J65" s="48"/>
    </row>
    <row r="66" ht="30">
      <c r="A66" s="37" t="s">
        <v>150</v>
      </c>
      <c r="B66" s="45"/>
      <c r="C66" s="46"/>
      <c r="D66" s="46"/>
      <c r="E66" s="49" t="s">
        <v>1884</v>
      </c>
      <c r="F66" s="46"/>
      <c r="G66" s="46"/>
      <c r="H66" s="46"/>
      <c r="I66" s="46"/>
      <c r="J66" s="48"/>
    </row>
    <row r="67" ht="210">
      <c r="A67" s="37" t="s">
        <v>152</v>
      </c>
      <c r="B67" s="50"/>
      <c r="C67" s="51"/>
      <c r="D67" s="51"/>
      <c r="E67" s="39" t="s">
        <v>1800</v>
      </c>
      <c r="F67" s="51"/>
      <c r="G67" s="51"/>
      <c r="H67" s="51"/>
      <c r="I67" s="51"/>
      <c r="J67" s="52"/>
    </row>
  </sheetData>
  <sheetProtection sheet="1" objects="1" scenarios="1" spinCount="100000" saltValue="HEk5hMYRWM0fZkYy0WonRNVgR7UmaOKLIzbqrht9ZHjYL0mhUoQXwrltkujzNoNuCd85zqLnYIaStdt4FGy3fA==" hashValue="JyLQnfqCd04FzFxYEeYfZKb/F1zptwHzKz/r7+ojo9EB5H2awO0PJWBKHUqgWxvZcAB8FSMUsgCe37rCtNJ4cg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1887</v>
      </c>
      <c r="I3" s="25">
        <f>SUMIFS(I10:I501,A10:A501,"SD")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125</v>
      </c>
      <c r="C5" s="21" t="s">
        <v>1888</v>
      </c>
      <c r="D5" s="22"/>
      <c r="E5" s="23" t="s">
        <v>56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1887</v>
      </c>
      <c r="D6" s="22"/>
      <c r="E6" s="23" t="s">
        <v>58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494</v>
      </c>
      <c r="D10" s="34"/>
      <c r="E10" s="31" t="s">
        <v>143</v>
      </c>
      <c r="F10" s="34"/>
      <c r="G10" s="34"/>
      <c r="H10" s="34"/>
      <c r="I10" s="35">
        <f>SUMIFS(I11:I82,A11:A82,"P")</f>
        <v>0</v>
      </c>
      <c r="J10" s="36"/>
    </row>
    <row r="11">
      <c r="A11" s="37" t="s">
        <v>144</v>
      </c>
      <c r="B11" s="37">
        <v>1</v>
      </c>
      <c r="C11" s="38" t="s">
        <v>979</v>
      </c>
      <c r="D11" s="37" t="s">
        <v>146</v>
      </c>
      <c r="E11" s="39" t="s">
        <v>980</v>
      </c>
      <c r="F11" s="40" t="s">
        <v>148</v>
      </c>
      <c r="G11" s="41">
        <v>306.24000000000001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60">
      <c r="A13" s="37" t="s">
        <v>150</v>
      </c>
      <c r="B13" s="45"/>
      <c r="C13" s="46"/>
      <c r="D13" s="46"/>
      <c r="E13" s="49" t="s">
        <v>1889</v>
      </c>
      <c r="F13" s="46"/>
      <c r="G13" s="46"/>
      <c r="H13" s="46"/>
      <c r="I13" s="46"/>
      <c r="J13" s="48"/>
    </row>
    <row r="14" ht="405">
      <c r="A14" s="37" t="s">
        <v>152</v>
      </c>
      <c r="B14" s="45"/>
      <c r="C14" s="46"/>
      <c r="D14" s="46"/>
      <c r="E14" s="39" t="s">
        <v>982</v>
      </c>
      <c r="F14" s="46"/>
      <c r="G14" s="46"/>
      <c r="H14" s="46"/>
      <c r="I14" s="46"/>
      <c r="J14" s="48"/>
    </row>
    <row r="15">
      <c r="A15" s="37" t="s">
        <v>144</v>
      </c>
      <c r="B15" s="37">
        <v>2</v>
      </c>
      <c r="C15" s="38" t="s">
        <v>1106</v>
      </c>
      <c r="D15" s="37" t="s">
        <v>146</v>
      </c>
      <c r="E15" s="39" t="s">
        <v>1107</v>
      </c>
      <c r="F15" s="40" t="s">
        <v>148</v>
      </c>
      <c r="G15" s="41">
        <v>469.28500000000003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105">
      <c r="A17" s="37" t="s">
        <v>150</v>
      </c>
      <c r="B17" s="45"/>
      <c r="C17" s="46"/>
      <c r="D17" s="46"/>
      <c r="E17" s="49" t="s">
        <v>1890</v>
      </c>
      <c r="F17" s="46"/>
      <c r="G17" s="46"/>
      <c r="H17" s="46"/>
      <c r="I17" s="46"/>
      <c r="J17" s="48"/>
    </row>
    <row r="18" ht="409.5">
      <c r="A18" s="37" t="s">
        <v>152</v>
      </c>
      <c r="B18" s="45"/>
      <c r="C18" s="46"/>
      <c r="D18" s="46"/>
      <c r="E18" s="39" t="s">
        <v>153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983</v>
      </c>
      <c r="D19" s="37" t="s">
        <v>146</v>
      </c>
      <c r="E19" s="39" t="s">
        <v>984</v>
      </c>
      <c r="F19" s="40" t="s">
        <v>148</v>
      </c>
      <c r="G19" s="41">
        <v>585.41200000000003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330">
      <c r="A21" s="37" t="s">
        <v>150</v>
      </c>
      <c r="B21" s="45"/>
      <c r="C21" s="46"/>
      <c r="D21" s="46"/>
      <c r="E21" s="49" t="s">
        <v>1891</v>
      </c>
      <c r="F21" s="46"/>
      <c r="G21" s="46"/>
      <c r="H21" s="46"/>
      <c r="I21" s="46"/>
      <c r="J21" s="48"/>
    </row>
    <row r="22" ht="409.5">
      <c r="A22" s="37" t="s">
        <v>152</v>
      </c>
      <c r="B22" s="45"/>
      <c r="C22" s="46"/>
      <c r="D22" s="46"/>
      <c r="E22" s="39" t="s">
        <v>153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989</v>
      </c>
      <c r="D23" s="37" t="s">
        <v>146</v>
      </c>
      <c r="E23" s="39" t="s">
        <v>990</v>
      </c>
      <c r="F23" s="40" t="s">
        <v>148</v>
      </c>
      <c r="G23" s="41">
        <v>1054.6969999999999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75">
      <c r="A25" s="37" t="s">
        <v>150</v>
      </c>
      <c r="B25" s="45"/>
      <c r="C25" s="46"/>
      <c r="D25" s="46"/>
      <c r="E25" s="49" t="s">
        <v>1892</v>
      </c>
      <c r="F25" s="46"/>
      <c r="G25" s="46"/>
      <c r="H25" s="46"/>
      <c r="I25" s="46"/>
      <c r="J25" s="48"/>
    </row>
    <row r="26" ht="270">
      <c r="A26" s="37" t="s">
        <v>152</v>
      </c>
      <c r="B26" s="45"/>
      <c r="C26" s="46"/>
      <c r="D26" s="46"/>
      <c r="E26" s="39" t="s">
        <v>991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1893</v>
      </c>
      <c r="D27" s="37" t="s">
        <v>146</v>
      </c>
      <c r="E27" s="39" t="s">
        <v>1894</v>
      </c>
      <c r="F27" s="40" t="s">
        <v>148</v>
      </c>
      <c r="G27" s="41">
        <v>46.622999999999998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47" t="s">
        <v>146</v>
      </c>
      <c r="F28" s="46"/>
      <c r="G28" s="46"/>
      <c r="H28" s="46"/>
      <c r="I28" s="46"/>
      <c r="J28" s="48"/>
    </row>
    <row r="29" ht="120">
      <c r="A29" s="37" t="s">
        <v>150</v>
      </c>
      <c r="B29" s="45"/>
      <c r="C29" s="46"/>
      <c r="D29" s="46"/>
      <c r="E29" s="49" t="s">
        <v>1895</v>
      </c>
      <c r="F29" s="46"/>
      <c r="G29" s="46"/>
      <c r="H29" s="46"/>
      <c r="I29" s="46"/>
      <c r="J29" s="48"/>
    </row>
    <row r="30" ht="375">
      <c r="A30" s="37" t="s">
        <v>152</v>
      </c>
      <c r="B30" s="45"/>
      <c r="C30" s="46"/>
      <c r="D30" s="46"/>
      <c r="E30" s="39" t="s">
        <v>1896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996</v>
      </c>
      <c r="D31" s="37" t="s">
        <v>146</v>
      </c>
      <c r="E31" s="39" t="s">
        <v>997</v>
      </c>
      <c r="F31" s="40" t="s">
        <v>148</v>
      </c>
      <c r="G31" s="41">
        <v>306.24000000000001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105">
      <c r="A33" s="37" t="s">
        <v>150</v>
      </c>
      <c r="B33" s="45"/>
      <c r="C33" s="46"/>
      <c r="D33" s="46"/>
      <c r="E33" s="49" t="s">
        <v>1897</v>
      </c>
      <c r="F33" s="46"/>
      <c r="G33" s="46"/>
      <c r="H33" s="46"/>
      <c r="I33" s="46"/>
      <c r="J33" s="48"/>
    </row>
    <row r="34" ht="330">
      <c r="A34" s="37" t="s">
        <v>152</v>
      </c>
      <c r="B34" s="45"/>
      <c r="C34" s="46"/>
      <c r="D34" s="46"/>
      <c r="E34" s="39" t="s">
        <v>998</v>
      </c>
      <c r="F34" s="46"/>
      <c r="G34" s="46"/>
      <c r="H34" s="46"/>
      <c r="I34" s="46"/>
      <c r="J34" s="48"/>
    </row>
    <row r="35">
      <c r="A35" s="37" t="s">
        <v>144</v>
      </c>
      <c r="B35" s="37">
        <v>7</v>
      </c>
      <c r="C35" s="38" t="s">
        <v>680</v>
      </c>
      <c r="D35" s="37" t="s">
        <v>146</v>
      </c>
      <c r="E35" s="39" t="s">
        <v>681</v>
      </c>
      <c r="F35" s="40" t="s">
        <v>148</v>
      </c>
      <c r="G35" s="41">
        <v>192.941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149</v>
      </c>
      <c r="B36" s="45"/>
      <c r="C36" s="46"/>
      <c r="D36" s="46"/>
      <c r="E36" s="47" t="s">
        <v>146</v>
      </c>
      <c r="F36" s="46"/>
      <c r="G36" s="46"/>
      <c r="H36" s="46"/>
      <c r="I36" s="46"/>
      <c r="J36" s="48"/>
    </row>
    <row r="37" ht="240">
      <c r="A37" s="37" t="s">
        <v>150</v>
      </c>
      <c r="B37" s="45"/>
      <c r="C37" s="46"/>
      <c r="D37" s="46"/>
      <c r="E37" s="49" t="s">
        <v>1898</v>
      </c>
      <c r="F37" s="46"/>
      <c r="G37" s="46"/>
      <c r="H37" s="46"/>
      <c r="I37" s="46"/>
      <c r="J37" s="48"/>
    </row>
    <row r="38" ht="330">
      <c r="A38" s="37" t="s">
        <v>152</v>
      </c>
      <c r="B38" s="45"/>
      <c r="C38" s="46"/>
      <c r="D38" s="46"/>
      <c r="E38" s="39" t="s">
        <v>683</v>
      </c>
      <c r="F38" s="46"/>
      <c r="G38" s="46"/>
      <c r="H38" s="46"/>
      <c r="I38" s="46"/>
      <c r="J38" s="48"/>
    </row>
    <row r="39">
      <c r="A39" s="37" t="s">
        <v>144</v>
      </c>
      <c r="B39" s="37">
        <v>8</v>
      </c>
      <c r="C39" s="38" t="s">
        <v>999</v>
      </c>
      <c r="D39" s="37" t="s">
        <v>146</v>
      </c>
      <c r="E39" s="39" t="s">
        <v>1000</v>
      </c>
      <c r="F39" s="40" t="s">
        <v>148</v>
      </c>
      <c r="G39" s="41">
        <v>30.591999999999999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149</v>
      </c>
      <c r="B40" s="45"/>
      <c r="C40" s="46"/>
      <c r="D40" s="46"/>
      <c r="E40" s="47" t="s">
        <v>146</v>
      </c>
      <c r="F40" s="46"/>
      <c r="G40" s="46"/>
      <c r="H40" s="46"/>
      <c r="I40" s="46"/>
      <c r="J40" s="48"/>
    </row>
    <row r="41" ht="225">
      <c r="A41" s="37" t="s">
        <v>150</v>
      </c>
      <c r="B41" s="45"/>
      <c r="C41" s="46"/>
      <c r="D41" s="46"/>
      <c r="E41" s="49" t="s">
        <v>1899</v>
      </c>
      <c r="F41" s="46"/>
      <c r="G41" s="46"/>
      <c r="H41" s="46"/>
      <c r="I41" s="46"/>
      <c r="J41" s="48"/>
    </row>
    <row r="42" ht="409.5">
      <c r="A42" s="37" t="s">
        <v>152</v>
      </c>
      <c r="B42" s="45"/>
      <c r="C42" s="46"/>
      <c r="D42" s="46"/>
      <c r="E42" s="39" t="s">
        <v>1002</v>
      </c>
      <c r="F42" s="46"/>
      <c r="G42" s="46"/>
      <c r="H42" s="46"/>
      <c r="I42" s="46"/>
      <c r="J42" s="48"/>
    </row>
    <row r="43">
      <c r="A43" s="37" t="s">
        <v>144</v>
      </c>
      <c r="B43" s="37">
        <v>9</v>
      </c>
      <c r="C43" s="38" t="s">
        <v>506</v>
      </c>
      <c r="D43" s="37" t="s">
        <v>146</v>
      </c>
      <c r="E43" s="39" t="s">
        <v>507</v>
      </c>
      <c r="F43" s="40" t="s">
        <v>164</v>
      </c>
      <c r="G43" s="41">
        <v>283.31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47" t="s">
        <v>146</v>
      </c>
      <c r="F44" s="46"/>
      <c r="G44" s="46"/>
      <c r="H44" s="46"/>
      <c r="I44" s="46"/>
      <c r="J44" s="48"/>
    </row>
    <row r="45" ht="300">
      <c r="A45" s="37" t="s">
        <v>150</v>
      </c>
      <c r="B45" s="45"/>
      <c r="C45" s="46"/>
      <c r="D45" s="46"/>
      <c r="E45" s="49" t="s">
        <v>1900</v>
      </c>
      <c r="F45" s="46"/>
      <c r="G45" s="46"/>
      <c r="H45" s="46"/>
      <c r="I45" s="46"/>
      <c r="J45" s="48"/>
    </row>
    <row r="46" ht="75">
      <c r="A46" s="37" t="s">
        <v>152</v>
      </c>
      <c r="B46" s="45"/>
      <c r="C46" s="46"/>
      <c r="D46" s="46"/>
      <c r="E46" s="39" t="s">
        <v>509</v>
      </c>
      <c r="F46" s="46"/>
      <c r="G46" s="46"/>
      <c r="H46" s="46"/>
      <c r="I46" s="46"/>
      <c r="J46" s="48"/>
    </row>
    <row r="47">
      <c r="A47" s="37" t="s">
        <v>144</v>
      </c>
      <c r="B47" s="37">
        <v>10</v>
      </c>
      <c r="C47" s="38" t="s">
        <v>1901</v>
      </c>
      <c r="D47" s="37" t="s">
        <v>146</v>
      </c>
      <c r="E47" s="39" t="s">
        <v>1902</v>
      </c>
      <c r="F47" s="40" t="s">
        <v>148</v>
      </c>
      <c r="G47" s="41">
        <v>10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47" t="s">
        <v>146</v>
      </c>
      <c r="F48" s="46"/>
      <c r="G48" s="46"/>
      <c r="H48" s="46"/>
      <c r="I48" s="46"/>
      <c r="J48" s="48"/>
    </row>
    <row r="49" ht="90">
      <c r="A49" s="37" t="s">
        <v>150</v>
      </c>
      <c r="B49" s="45"/>
      <c r="C49" s="46"/>
      <c r="D49" s="46"/>
      <c r="E49" s="49" t="s">
        <v>1903</v>
      </c>
      <c r="F49" s="46"/>
      <c r="G49" s="46"/>
      <c r="H49" s="46"/>
      <c r="I49" s="46"/>
      <c r="J49" s="48"/>
    </row>
    <row r="50" ht="75">
      <c r="A50" s="37" t="s">
        <v>152</v>
      </c>
      <c r="B50" s="45"/>
      <c r="C50" s="46"/>
      <c r="D50" s="46"/>
      <c r="E50" s="39" t="s">
        <v>1904</v>
      </c>
      <c r="F50" s="46"/>
      <c r="G50" s="46"/>
      <c r="H50" s="46"/>
      <c r="I50" s="46"/>
      <c r="J50" s="48"/>
    </row>
    <row r="51">
      <c r="A51" s="37" t="s">
        <v>144</v>
      </c>
      <c r="B51" s="37">
        <v>11</v>
      </c>
      <c r="C51" s="38" t="s">
        <v>1361</v>
      </c>
      <c r="D51" s="37" t="s">
        <v>146</v>
      </c>
      <c r="E51" s="39" t="s">
        <v>1362</v>
      </c>
      <c r="F51" s="40" t="s">
        <v>164</v>
      </c>
      <c r="G51" s="41">
        <v>50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 ht="60">
      <c r="A53" s="37" t="s">
        <v>150</v>
      </c>
      <c r="B53" s="45"/>
      <c r="C53" s="46"/>
      <c r="D53" s="46"/>
      <c r="E53" s="49" t="s">
        <v>1905</v>
      </c>
      <c r="F53" s="46"/>
      <c r="G53" s="46"/>
      <c r="H53" s="46"/>
      <c r="I53" s="46"/>
      <c r="J53" s="48"/>
    </row>
    <row r="54" ht="75">
      <c r="A54" s="37" t="s">
        <v>152</v>
      </c>
      <c r="B54" s="45"/>
      <c r="C54" s="46"/>
      <c r="D54" s="46"/>
      <c r="E54" s="39" t="s">
        <v>1364</v>
      </c>
      <c r="F54" s="46"/>
      <c r="G54" s="46"/>
      <c r="H54" s="46"/>
      <c r="I54" s="46"/>
      <c r="J54" s="48"/>
    </row>
    <row r="55">
      <c r="A55" s="37" t="s">
        <v>144</v>
      </c>
      <c r="B55" s="37">
        <v>12</v>
      </c>
      <c r="C55" s="38" t="s">
        <v>1124</v>
      </c>
      <c r="D55" s="37" t="s">
        <v>146</v>
      </c>
      <c r="E55" s="39" t="s">
        <v>1125</v>
      </c>
      <c r="F55" s="40" t="s">
        <v>164</v>
      </c>
      <c r="G55" s="41">
        <v>50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 ht="60">
      <c r="A57" s="37" t="s">
        <v>150</v>
      </c>
      <c r="B57" s="45"/>
      <c r="C57" s="46"/>
      <c r="D57" s="46"/>
      <c r="E57" s="49" t="s">
        <v>1906</v>
      </c>
      <c r="F57" s="46"/>
      <c r="G57" s="46"/>
      <c r="H57" s="46"/>
      <c r="I57" s="46"/>
      <c r="J57" s="48"/>
    </row>
    <row r="58" ht="90">
      <c r="A58" s="37" t="s">
        <v>152</v>
      </c>
      <c r="B58" s="45"/>
      <c r="C58" s="46"/>
      <c r="D58" s="46"/>
      <c r="E58" s="39" t="s">
        <v>1127</v>
      </c>
      <c r="F58" s="46"/>
      <c r="G58" s="46"/>
      <c r="H58" s="46"/>
      <c r="I58" s="46"/>
      <c r="J58" s="48"/>
    </row>
    <row r="59">
      <c r="A59" s="37" t="s">
        <v>144</v>
      </c>
      <c r="B59" s="37">
        <v>13</v>
      </c>
      <c r="C59" s="38" t="s">
        <v>1366</v>
      </c>
      <c r="D59" s="37" t="s">
        <v>146</v>
      </c>
      <c r="E59" s="39" t="s">
        <v>1367</v>
      </c>
      <c r="F59" s="40" t="s">
        <v>148</v>
      </c>
      <c r="G59" s="41">
        <v>2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47" t="s">
        <v>146</v>
      </c>
      <c r="F60" s="46"/>
      <c r="G60" s="46"/>
      <c r="H60" s="46"/>
      <c r="I60" s="46"/>
      <c r="J60" s="48"/>
    </row>
    <row r="61" ht="60">
      <c r="A61" s="37" t="s">
        <v>150</v>
      </c>
      <c r="B61" s="45"/>
      <c r="C61" s="46"/>
      <c r="D61" s="46"/>
      <c r="E61" s="49" t="s">
        <v>1907</v>
      </c>
      <c r="F61" s="46"/>
      <c r="G61" s="46"/>
      <c r="H61" s="46"/>
      <c r="I61" s="46"/>
      <c r="J61" s="48"/>
    </row>
    <row r="62" ht="90">
      <c r="A62" s="37" t="s">
        <v>152</v>
      </c>
      <c r="B62" s="45"/>
      <c r="C62" s="46"/>
      <c r="D62" s="46"/>
      <c r="E62" s="39" t="s">
        <v>1369</v>
      </c>
      <c r="F62" s="46"/>
      <c r="G62" s="46"/>
      <c r="H62" s="46"/>
      <c r="I62" s="46"/>
      <c r="J62" s="48"/>
    </row>
    <row r="63">
      <c r="A63" s="37" t="s">
        <v>144</v>
      </c>
      <c r="B63" s="37">
        <v>14</v>
      </c>
      <c r="C63" s="38" t="s">
        <v>1908</v>
      </c>
      <c r="D63" s="37" t="s">
        <v>146</v>
      </c>
      <c r="E63" s="39" t="s">
        <v>1909</v>
      </c>
      <c r="F63" s="40" t="s">
        <v>171</v>
      </c>
      <c r="G63" s="41">
        <v>1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 ht="60">
      <c r="A65" s="37" t="s">
        <v>150</v>
      </c>
      <c r="B65" s="45"/>
      <c r="C65" s="46"/>
      <c r="D65" s="46"/>
      <c r="E65" s="49" t="s">
        <v>1910</v>
      </c>
      <c r="F65" s="46"/>
      <c r="G65" s="46"/>
      <c r="H65" s="46"/>
      <c r="I65" s="46"/>
      <c r="J65" s="48"/>
    </row>
    <row r="66" ht="120">
      <c r="A66" s="37" t="s">
        <v>152</v>
      </c>
      <c r="B66" s="45"/>
      <c r="C66" s="46"/>
      <c r="D66" s="46"/>
      <c r="E66" s="39" t="s">
        <v>1911</v>
      </c>
      <c r="F66" s="46"/>
      <c r="G66" s="46"/>
      <c r="H66" s="46"/>
      <c r="I66" s="46"/>
      <c r="J66" s="48"/>
    </row>
    <row r="67">
      <c r="A67" s="37" t="s">
        <v>144</v>
      </c>
      <c r="B67" s="37">
        <v>15</v>
      </c>
      <c r="C67" s="38" t="s">
        <v>1912</v>
      </c>
      <c r="D67" s="37" t="s">
        <v>146</v>
      </c>
      <c r="E67" s="39" t="s">
        <v>1913</v>
      </c>
      <c r="F67" s="40" t="s">
        <v>171</v>
      </c>
      <c r="G67" s="41">
        <v>1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47" t="s">
        <v>146</v>
      </c>
      <c r="F68" s="46"/>
      <c r="G68" s="46"/>
      <c r="H68" s="46"/>
      <c r="I68" s="46"/>
      <c r="J68" s="48"/>
    </row>
    <row r="69" ht="60">
      <c r="A69" s="37" t="s">
        <v>150</v>
      </c>
      <c r="B69" s="45"/>
      <c r="C69" s="46"/>
      <c r="D69" s="46"/>
      <c r="E69" s="49" t="s">
        <v>1910</v>
      </c>
      <c r="F69" s="46"/>
      <c r="G69" s="46"/>
      <c r="H69" s="46"/>
      <c r="I69" s="46"/>
      <c r="J69" s="48"/>
    </row>
    <row r="70" ht="195">
      <c r="A70" s="37" t="s">
        <v>152</v>
      </c>
      <c r="B70" s="45"/>
      <c r="C70" s="46"/>
      <c r="D70" s="46"/>
      <c r="E70" s="39" t="s">
        <v>1914</v>
      </c>
      <c r="F70" s="46"/>
      <c r="G70" s="46"/>
      <c r="H70" s="46"/>
      <c r="I70" s="46"/>
      <c r="J70" s="48"/>
    </row>
    <row r="71" ht="30">
      <c r="A71" s="37" t="s">
        <v>144</v>
      </c>
      <c r="B71" s="37">
        <v>16</v>
      </c>
      <c r="C71" s="38" t="s">
        <v>1915</v>
      </c>
      <c r="D71" s="37" t="s">
        <v>146</v>
      </c>
      <c r="E71" s="39" t="s">
        <v>1916</v>
      </c>
      <c r="F71" s="40" t="s">
        <v>164</v>
      </c>
      <c r="G71" s="41">
        <v>820.90999999999997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47" t="s">
        <v>146</v>
      </c>
      <c r="F72" s="46"/>
      <c r="G72" s="46"/>
      <c r="H72" s="46"/>
      <c r="I72" s="46"/>
      <c r="J72" s="48"/>
    </row>
    <row r="73" ht="240">
      <c r="A73" s="37" t="s">
        <v>150</v>
      </c>
      <c r="B73" s="45"/>
      <c r="C73" s="46"/>
      <c r="D73" s="46"/>
      <c r="E73" s="49" t="s">
        <v>1917</v>
      </c>
      <c r="F73" s="46"/>
      <c r="G73" s="46"/>
      <c r="H73" s="46"/>
      <c r="I73" s="46"/>
      <c r="J73" s="48"/>
    </row>
    <row r="74" ht="120">
      <c r="A74" s="37" t="s">
        <v>152</v>
      </c>
      <c r="B74" s="45"/>
      <c r="C74" s="46"/>
      <c r="D74" s="46"/>
      <c r="E74" s="39" t="s">
        <v>1918</v>
      </c>
      <c r="F74" s="46"/>
      <c r="G74" s="46"/>
      <c r="H74" s="46"/>
      <c r="I74" s="46"/>
      <c r="J74" s="48"/>
    </row>
    <row r="75" ht="30">
      <c r="A75" s="37" t="s">
        <v>144</v>
      </c>
      <c r="B75" s="37">
        <v>17</v>
      </c>
      <c r="C75" s="38" t="s">
        <v>1919</v>
      </c>
      <c r="D75" s="37" t="s">
        <v>146</v>
      </c>
      <c r="E75" s="39" t="s">
        <v>1920</v>
      </c>
      <c r="F75" s="40" t="s">
        <v>148</v>
      </c>
      <c r="G75" s="41">
        <v>10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47" t="s">
        <v>146</v>
      </c>
      <c r="F76" s="46"/>
      <c r="G76" s="46"/>
      <c r="H76" s="46"/>
      <c r="I76" s="46"/>
      <c r="J76" s="48"/>
    </row>
    <row r="77" ht="60">
      <c r="A77" s="37" t="s">
        <v>150</v>
      </c>
      <c r="B77" s="45"/>
      <c r="C77" s="46"/>
      <c r="D77" s="46"/>
      <c r="E77" s="49" t="s">
        <v>1921</v>
      </c>
      <c r="F77" s="46"/>
      <c r="G77" s="46"/>
      <c r="H77" s="46"/>
      <c r="I77" s="46"/>
      <c r="J77" s="48"/>
    </row>
    <row r="78" ht="75">
      <c r="A78" s="37" t="s">
        <v>152</v>
      </c>
      <c r="B78" s="45"/>
      <c r="C78" s="46"/>
      <c r="D78" s="46"/>
      <c r="E78" s="39" t="s">
        <v>1922</v>
      </c>
      <c r="F78" s="46"/>
      <c r="G78" s="46"/>
      <c r="H78" s="46"/>
      <c r="I78" s="46"/>
      <c r="J78" s="48"/>
    </row>
    <row r="79" ht="30">
      <c r="A79" s="37" t="s">
        <v>144</v>
      </c>
      <c r="B79" s="37">
        <v>18</v>
      </c>
      <c r="C79" s="38" t="s">
        <v>1923</v>
      </c>
      <c r="D79" s="37" t="s">
        <v>146</v>
      </c>
      <c r="E79" s="39" t="s">
        <v>1924</v>
      </c>
      <c r="F79" s="40" t="s">
        <v>178</v>
      </c>
      <c r="G79" s="41">
        <v>2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47" t="s">
        <v>146</v>
      </c>
      <c r="F80" s="46"/>
      <c r="G80" s="46"/>
      <c r="H80" s="46"/>
      <c r="I80" s="46"/>
      <c r="J80" s="48"/>
    </row>
    <row r="81" ht="60">
      <c r="A81" s="37" t="s">
        <v>150</v>
      </c>
      <c r="B81" s="45"/>
      <c r="C81" s="46"/>
      <c r="D81" s="46"/>
      <c r="E81" s="49" t="s">
        <v>1925</v>
      </c>
      <c r="F81" s="46"/>
      <c r="G81" s="46"/>
      <c r="H81" s="46"/>
      <c r="I81" s="46"/>
      <c r="J81" s="48"/>
    </row>
    <row r="82" ht="105">
      <c r="A82" s="37" t="s">
        <v>152</v>
      </c>
      <c r="B82" s="45"/>
      <c r="C82" s="46"/>
      <c r="D82" s="46"/>
      <c r="E82" s="39" t="s">
        <v>1926</v>
      </c>
      <c r="F82" s="46"/>
      <c r="G82" s="46"/>
      <c r="H82" s="46"/>
      <c r="I82" s="46"/>
      <c r="J82" s="48"/>
    </row>
    <row r="83">
      <c r="A83" s="31" t="s">
        <v>141</v>
      </c>
      <c r="B83" s="32"/>
      <c r="C83" s="33" t="s">
        <v>167</v>
      </c>
      <c r="D83" s="34"/>
      <c r="E83" s="31" t="s">
        <v>1129</v>
      </c>
      <c r="F83" s="34"/>
      <c r="G83" s="34"/>
      <c r="H83" s="34"/>
      <c r="I83" s="35">
        <f>SUMIFS(I84:I111,A84:A111,"P")</f>
        <v>0</v>
      </c>
      <c r="J83" s="36"/>
    </row>
    <row r="84">
      <c r="A84" s="37" t="s">
        <v>144</v>
      </c>
      <c r="B84" s="37">
        <v>19</v>
      </c>
      <c r="C84" s="38" t="s">
        <v>1130</v>
      </c>
      <c r="D84" s="37" t="s">
        <v>146</v>
      </c>
      <c r="E84" s="39" t="s">
        <v>1131</v>
      </c>
      <c r="F84" s="40" t="s">
        <v>475</v>
      </c>
      <c r="G84" s="41">
        <v>28.030000000000001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47" t="s">
        <v>146</v>
      </c>
      <c r="F85" s="46"/>
      <c r="G85" s="46"/>
      <c r="H85" s="46"/>
      <c r="I85" s="46"/>
      <c r="J85" s="48"/>
    </row>
    <row r="86" ht="90">
      <c r="A86" s="37" t="s">
        <v>150</v>
      </c>
      <c r="B86" s="45"/>
      <c r="C86" s="46"/>
      <c r="D86" s="46"/>
      <c r="E86" s="49" t="s">
        <v>1927</v>
      </c>
      <c r="F86" s="46"/>
      <c r="G86" s="46"/>
      <c r="H86" s="46"/>
      <c r="I86" s="46"/>
      <c r="J86" s="48"/>
    </row>
    <row r="87" ht="135">
      <c r="A87" s="37" t="s">
        <v>152</v>
      </c>
      <c r="B87" s="45"/>
      <c r="C87" s="46"/>
      <c r="D87" s="46"/>
      <c r="E87" s="39" t="s">
        <v>1133</v>
      </c>
      <c r="F87" s="46"/>
      <c r="G87" s="46"/>
      <c r="H87" s="46"/>
      <c r="I87" s="46"/>
      <c r="J87" s="48"/>
    </row>
    <row r="88">
      <c r="A88" s="37" t="s">
        <v>144</v>
      </c>
      <c r="B88" s="37">
        <v>20</v>
      </c>
      <c r="C88" s="38" t="s">
        <v>1928</v>
      </c>
      <c r="D88" s="37" t="s">
        <v>146</v>
      </c>
      <c r="E88" s="39" t="s">
        <v>1929</v>
      </c>
      <c r="F88" s="40" t="s">
        <v>475</v>
      </c>
      <c r="G88" s="41">
        <v>56.798999999999999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47" t="s">
        <v>146</v>
      </c>
      <c r="F89" s="46"/>
      <c r="G89" s="46"/>
      <c r="H89" s="46"/>
      <c r="I89" s="46"/>
      <c r="J89" s="48"/>
    </row>
    <row r="90" ht="75">
      <c r="A90" s="37" t="s">
        <v>150</v>
      </c>
      <c r="B90" s="45"/>
      <c r="C90" s="46"/>
      <c r="D90" s="46"/>
      <c r="E90" s="49" t="s">
        <v>1930</v>
      </c>
      <c r="F90" s="46"/>
      <c r="G90" s="46"/>
      <c r="H90" s="46"/>
      <c r="I90" s="46"/>
      <c r="J90" s="48"/>
    </row>
    <row r="91" ht="409.5">
      <c r="A91" s="37" t="s">
        <v>152</v>
      </c>
      <c r="B91" s="45"/>
      <c r="C91" s="46"/>
      <c r="D91" s="46"/>
      <c r="E91" s="39" t="s">
        <v>1931</v>
      </c>
      <c r="F91" s="46"/>
      <c r="G91" s="46"/>
      <c r="H91" s="46"/>
      <c r="I91" s="46"/>
      <c r="J91" s="48"/>
    </row>
    <row r="92">
      <c r="A92" s="37" t="s">
        <v>144</v>
      </c>
      <c r="B92" s="37">
        <v>21</v>
      </c>
      <c r="C92" s="38" t="s">
        <v>1932</v>
      </c>
      <c r="D92" s="37" t="s">
        <v>146</v>
      </c>
      <c r="E92" s="39" t="s">
        <v>1933</v>
      </c>
      <c r="F92" s="40" t="s">
        <v>156</v>
      </c>
      <c r="G92" s="41">
        <v>32.340000000000003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47" t="s">
        <v>146</v>
      </c>
      <c r="F93" s="46"/>
      <c r="G93" s="46"/>
      <c r="H93" s="46"/>
      <c r="I93" s="46"/>
      <c r="J93" s="48"/>
    </row>
    <row r="94" ht="90">
      <c r="A94" s="37" t="s">
        <v>150</v>
      </c>
      <c r="B94" s="45"/>
      <c r="C94" s="46"/>
      <c r="D94" s="46"/>
      <c r="E94" s="49" t="s">
        <v>1934</v>
      </c>
      <c r="F94" s="46"/>
      <c r="G94" s="46"/>
      <c r="H94" s="46"/>
      <c r="I94" s="46"/>
      <c r="J94" s="48"/>
    </row>
    <row r="95" ht="60">
      <c r="A95" s="37" t="s">
        <v>152</v>
      </c>
      <c r="B95" s="45"/>
      <c r="C95" s="46"/>
      <c r="D95" s="46"/>
      <c r="E95" s="39" t="s">
        <v>1145</v>
      </c>
      <c r="F95" s="46"/>
      <c r="G95" s="46"/>
      <c r="H95" s="46"/>
      <c r="I95" s="46"/>
      <c r="J95" s="48"/>
    </row>
    <row r="96">
      <c r="A96" s="37" t="s">
        <v>144</v>
      </c>
      <c r="B96" s="37">
        <v>22</v>
      </c>
      <c r="C96" s="38" t="s">
        <v>1164</v>
      </c>
      <c r="D96" s="37" t="s">
        <v>146</v>
      </c>
      <c r="E96" s="39" t="s">
        <v>1165</v>
      </c>
      <c r="F96" s="40" t="s">
        <v>148</v>
      </c>
      <c r="G96" s="41">
        <v>18.521000000000001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47" t="s">
        <v>146</v>
      </c>
      <c r="F97" s="46"/>
      <c r="G97" s="46"/>
      <c r="H97" s="46"/>
      <c r="I97" s="46"/>
      <c r="J97" s="48"/>
    </row>
    <row r="98" ht="90">
      <c r="A98" s="37" t="s">
        <v>150</v>
      </c>
      <c r="B98" s="45"/>
      <c r="C98" s="46"/>
      <c r="D98" s="46"/>
      <c r="E98" s="49" t="s">
        <v>1935</v>
      </c>
      <c r="F98" s="46"/>
      <c r="G98" s="46"/>
      <c r="H98" s="46"/>
      <c r="I98" s="46"/>
      <c r="J98" s="48"/>
    </row>
    <row r="99" ht="409.5">
      <c r="A99" s="37" t="s">
        <v>152</v>
      </c>
      <c r="B99" s="45"/>
      <c r="C99" s="46"/>
      <c r="D99" s="46"/>
      <c r="E99" s="39" t="s">
        <v>1167</v>
      </c>
      <c r="F99" s="46"/>
      <c r="G99" s="46"/>
      <c r="H99" s="46"/>
      <c r="I99" s="46"/>
      <c r="J99" s="48"/>
    </row>
    <row r="100">
      <c r="A100" s="37" t="s">
        <v>144</v>
      </c>
      <c r="B100" s="37">
        <v>23</v>
      </c>
      <c r="C100" s="38" t="s">
        <v>1389</v>
      </c>
      <c r="D100" s="37" t="s">
        <v>146</v>
      </c>
      <c r="E100" s="39" t="s">
        <v>1390</v>
      </c>
      <c r="F100" s="40" t="s">
        <v>475</v>
      </c>
      <c r="G100" s="41">
        <v>0.074999999999999997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47" t="s">
        <v>146</v>
      </c>
      <c r="F101" s="46"/>
      <c r="G101" s="46"/>
      <c r="H101" s="46"/>
      <c r="I101" s="46"/>
      <c r="J101" s="48"/>
    </row>
    <row r="102" ht="75">
      <c r="A102" s="37" t="s">
        <v>150</v>
      </c>
      <c r="B102" s="45"/>
      <c r="C102" s="46"/>
      <c r="D102" s="46"/>
      <c r="E102" s="49" t="s">
        <v>1936</v>
      </c>
      <c r="F102" s="46"/>
      <c r="G102" s="46"/>
      <c r="H102" s="46"/>
      <c r="I102" s="46"/>
      <c r="J102" s="48"/>
    </row>
    <row r="103" ht="375">
      <c r="A103" s="37" t="s">
        <v>152</v>
      </c>
      <c r="B103" s="45"/>
      <c r="C103" s="46"/>
      <c r="D103" s="46"/>
      <c r="E103" s="39" t="s">
        <v>1392</v>
      </c>
      <c r="F103" s="46"/>
      <c r="G103" s="46"/>
      <c r="H103" s="46"/>
      <c r="I103" s="46"/>
      <c r="J103" s="48"/>
    </row>
    <row r="104">
      <c r="A104" s="37" t="s">
        <v>144</v>
      </c>
      <c r="B104" s="37">
        <v>24</v>
      </c>
      <c r="C104" s="38" t="s">
        <v>1937</v>
      </c>
      <c r="D104" s="37" t="s">
        <v>146</v>
      </c>
      <c r="E104" s="39" t="s">
        <v>1938</v>
      </c>
      <c r="F104" s="40" t="s">
        <v>475</v>
      </c>
      <c r="G104" s="41">
        <v>0.995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47" t="s">
        <v>146</v>
      </c>
      <c r="F105" s="46"/>
      <c r="G105" s="46"/>
      <c r="H105" s="46"/>
      <c r="I105" s="46"/>
      <c r="J105" s="48"/>
    </row>
    <row r="106" ht="75">
      <c r="A106" s="37" t="s">
        <v>150</v>
      </c>
      <c r="B106" s="45"/>
      <c r="C106" s="46"/>
      <c r="D106" s="46"/>
      <c r="E106" s="49" t="s">
        <v>1939</v>
      </c>
      <c r="F106" s="46"/>
      <c r="G106" s="46"/>
      <c r="H106" s="46"/>
      <c r="I106" s="46"/>
      <c r="J106" s="48"/>
    </row>
    <row r="107" ht="375">
      <c r="A107" s="37" t="s">
        <v>152</v>
      </c>
      <c r="B107" s="45"/>
      <c r="C107" s="46"/>
      <c r="D107" s="46"/>
      <c r="E107" s="39" t="s">
        <v>1392</v>
      </c>
      <c r="F107" s="46"/>
      <c r="G107" s="46"/>
      <c r="H107" s="46"/>
      <c r="I107" s="46"/>
      <c r="J107" s="48"/>
    </row>
    <row r="108" ht="30">
      <c r="A108" s="37" t="s">
        <v>144</v>
      </c>
      <c r="B108" s="37">
        <v>25</v>
      </c>
      <c r="C108" s="38" t="s">
        <v>1940</v>
      </c>
      <c r="D108" s="37" t="s">
        <v>146</v>
      </c>
      <c r="E108" s="39" t="s">
        <v>1941</v>
      </c>
      <c r="F108" s="40" t="s">
        <v>178</v>
      </c>
      <c r="G108" s="41">
        <v>40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149</v>
      </c>
      <c r="B109" s="45"/>
      <c r="C109" s="46"/>
      <c r="D109" s="46"/>
      <c r="E109" s="47" t="s">
        <v>146</v>
      </c>
      <c r="F109" s="46"/>
      <c r="G109" s="46"/>
      <c r="H109" s="46"/>
      <c r="I109" s="46"/>
      <c r="J109" s="48"/>
    </row>
    <row r="110" ht="105">
      <c r="A110" s="37" t="s">
        <v>150</v>
      </c>
      <c r="B110" s="45"/>
      <c r="C110" s="46"/>
      <c r="D110" s="46"/>
      <c r="E110" s="49" t="s">
        <v>1942</v>
      </c>
      <c r="F110" s="46"/>
      <c r="G110" s="46"/>
      <c r="H110" s="46"/>
      <c r="I110" s="46"/>
      <c r="J110" s="48"/>
    </row>
    <row r="111" ht="120">
      <c r="A111" s="37" t="s">
        <v>152</v>
      </c>
      <c r="B111" s="45"/>
      <c r="C111" s="46"/>
      <c r="D111" s="46"/>
      <c r="E111" s="39" t="s">
        <v>1599</v>
      </c>
      <c r="F111" s="46"/>
      <c r="G111" s="46"/>
      <c r="H111" s="46"/>
      <c r="I111" s="46"/>
      <c r="J111" s="48"/>
    </row>
    <row r="112">
      <c r="A112" s="31" t="s">
        <v>141</v>
      </c>
      <c r="B112" s="32"/>
      <c r="C112" s="33" t="s">
        <v>518</v>
      </c>
      <c r="D112" s="34"/>
      <c r="E112" s="31" t="s">
        <v>1181</v>
      </c>
      <c r="F112" s="34"/>
      <c r="G112" s="34"/>
      <c r="H112" s="34"/>
      <c r="I112" s="35">
        <f>SUMIFS(I113:I124,A113:A124,"P")</f>
        <v>0</v>
      </c>
      <c r="J112" s="36"/>
    </row>
    <row r="113" ht="30">
      <c r="A113" s="37" t="s">
        <v>144</v>
      </c>
      <c r="B113" s="37">
        <v>26</v>
      </c>
      <c r="C113" s="38" t="s">
        <v>1943</v>
      </c>
      <c r="D113" s="37" t="s">
        <v>146</v>
      </c>
      <c r="E113" s="39" t="s">
        <v>1944</v>
      </c>
      <c r="F113" s="40" t="s">
        <v>148</v>
      </c>
      <c r="G113" s="41">
        <v>1.752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149</v>
      </c>
      <c r="B114" s="45"/>
      <c r="C114" s="46"/>
      <c r="D114" s="46"/>
      <c r="E114" s="47" t="s">
        <v>146</v>
      </c>
      <c r="F114" s="46"/>
      <c r="G114" s="46"/>
      <c r="H114" s="46"/>
      <c r="I114" s="46"/>
      <c r="J114" s="48"/>
    </row>
    <row r="115" ht="150">
      <c r="A115" s="37" t="s">
        <v>150</v>
      </c>
      <c r="B115" s="45"/>
      <c r="C115" s="46"/>
      <c r="D115" s="46"/>
      <c r="E115" s="49" t="s">
        <v>1945</v>
      </c>
      <c r="F115" s="46"/>
      <c r="G115" s="46"/>
      <c r="H115" s="46"/>
      <c r="I115" s="46"/>
      <c r="J115" s="48"/>
    </row>
    <row r="116" ht="409.5">
      <c r="A116" s="37" t="s">
        <v>152</v>
      </c>
      <c r="B116" s="45"/>
      <c r="C116" s="46"/>
      <c r="D116" s="46"/>
      <c r="E116" s="39" t="s">
        <v>1946</v>
      </c>
      <c r="F116" s="46"/>
      <c r="G116" s="46"/>
      <c r="H116" s="46"/>
      <c r="I116" s="46"/>
      <c r="J116" s="48"/>
    </row>
    <row r="117" ht="45">
      <c r="A117" s="37" t="s">
        <v>144</v>
      </c>
      <c r="B117" s="37">
        <v>27</v>
      </c>
      <c r="C117" s="38" t="s">
        <v>1947</v>
      </c>
      <c r="D117" s="37" t="s">
        <v>146</v>
      </c>
      <c r="E117" s="39" t="s">
        <v>1948</v>
      </c>
      <c r="F117" s="40" t="s">
        <v>148</v>
      </c>
      <c r="G117" s="41">
        <v>48.734999999999999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149</v>
      </c>
      <c r="B118" s="45"/>
      <c r="C118" s="46"/>
      <c r="D118" s="46"/>
      <c r="E118" s="47" t="s">
        <v>146</v>
      </c>
      <c r="F118" s="46"/>
      <c r="G118" s="46"/>
      <c r="H118" s="46"/>
      <c r="I118" s="46"/>
      <c r="J118" s="48"/>
    </row>
    <row r="119" ht="240">
      <c r="A119" s="37" t="s">
        <v>150</v>
      </c>
      <c r="B119" s="45"/>
      <c r="C119" s="46"/>
      <c r="D119" s="46"/>
      <c r="E119" s="49" t="s">
        <v>1949</v>
      </c>
      <c r="F119" s="46"/>
      <c r="G119" s="46"/>
      <c r="H119" s="46"/>
      <c r="I119" s="46"/>
      <c r="J119" s="48"/>
    </row>
    <row r="120" ht="409.5">
      <c r="A120" s="37" t="s">
        <v>152</v>
      </c>
      <c r="B120" s="45"/>
      <c r="C120" s="46"/>
      <c r="D120" s="46"/>
      <c r="E120" s="39" t="s">
        <v>1950</v>
      </c>
      <c r="F120" s="46"/>
      <c r="G120" s="46"/>
      <c r="H120" s="46"/>
      <c r="I120" s="46"/>
      <c r="J120" s="48"/>
    </row>
    <row r="121" ht="30">
      <c r="A121" s="37" t="s">
        <v>144</v>
      </c>
      <c r="B121" s="37">
        <v>28</v>
      </c>
      <c r="C121" s="38" t="s">
        <v>1951</v>
      </c>
      <c r="D121" s="37" t="s">
        <v>146</v>
      </c>
      <c r="E121" s="39" t="s">
        <v>1952</v>
      </c>
      <c r="F121" s="40" t="s">
        <v>171</v>
      </c>
      <c r="G121" s="41">
        <v>1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149</v>
      </c>
      <c r="B122" s="45"/>
      <c r="C122" s="46"/>
      <c r="D122" s="46"/>
      <c r="E122" s="47" t="s">
        <v>146</v>
      </c>
      <c r="F122" s="46"/>
      <c r="G122" s="46"/>
      <c r="H122" s="46"/>
      <c r="I122" s="46"/>
      <c r="J122" s="48"/>
    </row>
    <row r="123" ht="150">
      <c r="A123" s="37" t="s">
        <v>150</v>
      </c>
      <c r="B123" s="45"/>
      <c r="C123" s="46"/>
      <c r="D123" s="46"/>
      <c r="E123" s="49" t="s">
        <v>1953</v>
      </c>
      <c r="F123" s="46"/>
      <c r="G123" s="46"/>
      <c r="H123" s="46"/>
      <c r="I123" s="46"/>
      <c r="J123" s="48"/>
    </row>
    <row r="124" ht="150">
      <c r="A124" s="37" t="s">
        <v>152</v>
      </c>
      <c r="B124" s="45"/>
      <c r="C124" s="46"/>
      <c r="D124" s="46"/>
      <c r="E124" s="39" t="s">
        <v>1954</v>
      </c>
      <c r="F124" s="46"/>
      <c r="G124" s="46"/>
      <c r="H124" s="46"/>
      <c r="I124" s="46"/>
      <c r="J124" s="48"/>
    </row>
    <row r="125">
      <c r="A125" s="31" t="s">
        <v>141</v>
      </c>
      <c r="B125" s="32"/>
      <c r="C125" s="33" t="s">
        <v>524</v>
      </c>
      <c r="D125" s="34"/>
      <c r="E125" s="31" t="s">
        <v>525</v>
      </c>
      <c r="F125" s="34"/>
      <c r="G125" s="34"/>
      <c r="H125" s="34"/>
      <c r="I125" s="35">
        <f>SUMIFS(I126:I149,A126:A149,"P")</f>
        <v>0</v>
      </c>
      <c r="J125" s="36"/>
    </row>
    <row r="126">
      <c r="A126" s="37" t="s">
        <v>144</v>
      </c>
      <c r="B126" s="37">
        <v>29</v>
      </c>
      <c r="C126" s="38" t="s">
        <v>1955</v>
      </c>
      <c r="D126" s="37" t="s">
        <v>146</v>
      </c>
      <c r="E126" s="39" t="s">
        <v>1956</v>
      </c>
      <c r="F126" s="40" t="s">
        <v>148</v>
      </c>
      <c r="G126" s="41">
        <v>129.78299999999999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149</v>
      </c>
      <c r="B127" s="45"/>
      <c r="C127" s="46"/>
      <c r="D127" s="46"/>
      <c r="E127" s="47" t="s">
        <v>146</v>
      </c>
      <c r="F127" s="46"/>
      <c r="G127" s="46"/>
      <c r="H127" s="46"/>
      <c r="I127" s="46"/>
      <c r="J127" s="48"/>
    </row>
    <row r="128" ht="135">
      <c r="A128" s="37" t="s">
        <v>150</v>
      </c>
      <c r="B128" s="45"/>
      <c r="C128" s="46"/>
      <c r="D128" s="46"/>
      <c r="E128" s="49" t="s">
        <v>1957</v>
      </c>
      <c r="F128" s="46"/>
      <c r="G128" s="46"/>
      <c r="H128" s="46"/>
      <c r="I128" s="46"/>
      <c r="J128" s="48"/>
    </row>
    <row r="129" ht="409.5">
      <c r="A129" s="37" t="s">
        <v>152</v>
      </c>
      <c r="B129" s="45"/>
      <c r="C129" s="46"/>
      <c r="D129" s="46"/>
      <c r="E129" s="39" t="s">
        <v>529</v>
      </c>
      <c r="F129" s="46"/>
      <c r="G129" s="46"/>
      <c r="H129" s="46"/>
      <c r="I129" s="46"/>
      <c r="J129" s="48"/>
    </row>
    <row r="130">
      <c r="A130" s="37" t="s">
        <v>144</v>
      </c>
      <c r="B130" s="37">
        <v>30</v>
      </c>
      <c r="C130" s="38" t="s">
        <v>1958</v>
      </c>
      <c r="D130" s="37" t="s">
        <v>146</v>
      </c>
      <c r="E130" s="39" t="s">
        <v>1959</v>
      </c>
      <c r="F130" s="40" t="s">
        <v>148</v>
      </c>
      <c r="G130" s="41">
        <v>4.9390000000000001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149</v>
      </c>
      <c r="B131" s="45"/>
      <c r="C131" s="46"/>
      <c r="D131" s="46"/>
      <c r="E131" s="47" t="s">
        <v>146</v>
      </c>
      <c r="F131" s="46"/>
      <c r="G131" s="46"/>
      <c r="H131" s="46"/>
      <c r="I131" s="46"/>
      <c r="J131" s="48"/>
    </row>
    <row r="132" ht="75">
      <c r="A132" s="37" t="s">
        <v>150</v>
      </c>
      <c r="B132" s="45"/>
      <c r="C132" s="46"/>
      <c r="D132" s="46"/>
      <c r="E132" s="49" t="s">
        <v>1960</v>
      </c>
      <c r="F132" s="46"/>
      <c r="G132" s="46"/>
      <c r="H132" s="46"/>
      <c r="I132" s="46"/>
      <c r="J132" s="48"/>
    </row>
    <row r="133" ht="409.5">
      <c r="A133" s="37" t="s">
        <v>152</v>
      </c>
      <c r="B133" s="45"/>
      <c r="C133" s="46"/>
      <c r="D133" s="46"/>
      <c r="E133" s="39" t="s">
        <v>529</v>
      </c>
      <c r="F133" s="46"/>
      <c r="G133" s="46"/>
      <c r="H133" s="46"/>
      <c r="I133" s="46"/>
      <c r="J133" s="48"/>
    </row>
    <row r="134">
      <c r="A134" s="37" t="s">
        <v>144</v>
      </c>
      <c r="B134" s="37">
        <v>31</v>
      </c>
      <c r="C134" s="38" t="s">
        <v>1961</v>
      </c>
      <c r="D134" s="37" t="s">
        <v>146</v>
      </c>
      <c r="E134" s="39" t="s">
        <v>1962</v>
      </c>
      <c r="F134" s="40" t="s">
        <v>148</v>
      </c>
      <c r="G134" s="41">
        <v>0.071999999999999995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149</v>
      </c>
      <c r="B135" s="45"/>
      <c r="C135" s="46"/>
      <c r="D135" s="46"/>
      <c r="E135" s="47" t="s">
        <v>146</v>
      </c>
      <c r="F135" s="46"/>
      <c r="G135" s="46"/>
      <c r="H135" s="46"/>
      <c r="I135" s="46"/>
      <c r="J135" s="48"/>
    </row>
    <row r="136" ht="90">
      <c r="A136" s="37" t="s">
        <v>150</v>
      </c>
      <c r="B136" s="45"/>
      <c r="C136" s="46"/>
      <c r="D136" s="46"/>
      <c r="E136" s="49" t="s">
        <v>1963</v>
      </c>
      <c r="F136" s="46"/>
      <c r="G136" s="46"/>
      <c r="H136" s="46"/>
      <c r="I136" s="46"/>
      <c r="J136" s="48"/>
    </row>
    <row r="137" ht="409.5">
      <c r="A137" s="37" t="s">
        <v>152</v>
      </c>
      <c r="B137" s="45"/>
      <c r="C137" s="46"/>
      <c r="D137" s="46"/>
      <c r="E137" s="39" t="s">
        <v>1513</v>
      </c>
      <c r="F137" s="46"/>
      <c r="G137" s="46"/>
      <c r="H137" s="46"/>
      <c r="I137" s="46"/>
      <c r="J137" s="48"/>
    </row>
    <row r="138">
      <c r="A138" s="37" t="s">
        <v>144</v>
      </c>
      <c r="B138" s="37">
        <v>32</v>
      </c>
      <c r="C138" s="38" t="s">
        <v>1009</v>
      </c>
      <c r="D138" s="37" t="s">
        <v>146</v>
      </c>
      <c r="E138" s="39" t="s">
        <v>1010</v>
      </c>
      <c r="F138" s="40" t="s">
        <v>148</v>
      </c>
      <c r="G138" s="41">
        <v>17.364000000000001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149</v>
      </c>
      <c r="B139" s="45"/>
      <c r="C139" s="46"/>
      <c r="D139" s="46"/>
      <c r="E139" s="47" t="s">
        <v>146</v>
      </c>
      <c r="F139" s="46"/>
      <c r="G139" s="46"/>
      <c r="H139" s="46"/>
      <c r="I139" s="46"/>
      <c r="J139" s="48"/>
    </row>
    <row r="140" ht="120">
      <c r="A140" s="37" t="s">
        <v>150</v>
      </c>
      <c r="B140" s="45"/>
      <c r="C140" s="46"/>
      <c r="D140" s="46"/>
      <c r="E140" s="49" t="s">
        <v>1964</v>
      </c>
      <c r="F140" s="46"/>
      <c r="G140" s="46"/>
      <c r="H140" s="46"/>
      <c r="I140" s="46"/>
      <c r="J140" s="48"/>
    </row>
    <row r="141" ht="105">
      <c r="A141" s="37" t="s">
        <v>152</v>
      </c>
      <c r="B141" s="45"/>
      <c r="C141" s="46"/>
      <c r="D141" s="46"/>
      <c r="E141" s="39" t="s">
        <v>1012</v>
      </c>
      <c r="F141" s="46"/>
      <c r="G141" s="46"/>
      <c r="H141" s="46"/>
      <c r="I141" s="46"/>
      <c r="J141" s="48"/>
    </row>
    <row r="142">
      <c r="A142" s="37" t="s">
        <v>144</v>
      </c>
      <c r="B142" s="37">
        <v>33</v>
      </c>
      <c r="C142" s="38" t="s">
        <v>1965</v>
      </c>
      <c r="D142" s="37" t="s">
        <v>146</v>
      </c>
      <c r="E142" s="39" t="s">
        <v>1966</v>
      </c>
      <c r="F142" s="40" t="s">
        <v>148</v>
      </c>
      <c r="G142" s="41">
        <v>4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149</v>
      </c>
      <c r="B143" s="45"/>
      <c r="C143" s="46"/>
      <c r="D143" s="46"/>
      <c r="E143" s="47" t="s">
        <v>146</v>
      </c>
      <c r="F143" s="46"/>
      <c r="G143" s="46"/>
      <c r="H143" s="46"/>
      <c r="I143" s="46"/>
      <c r="J143" s="48"/>
    </row>
    <row r="144" ht="90">
      <c r="A144" s="37" t="s">
        <v>150</v>
      </c>
      <c r="B144" s="45"/>
      <c r="C144" s="46"/>
      <c r="D144" s="46"/>
      <c r="E144" s="49" t="s">
        <v>1967</v>
      </c>
      <c r="F144" s="46"/>
      <c r="G144" s="46"/>
      <c r="H144" s="46"/>
      <c r="I144" s="46"/>
      <c r="J144" s="48"/>
    </row>
    <row r="145" ht="409.5">
      <c r="A145" s="37" t="s">
        <v>152</v>
      </c>
      <c r="B145" s="45"/>
      <c r="C145" s="46"/>
      <c r="D145" s="46"/>
      <c r="E145" s="39" t="s">
        <v>529</v>
      </c>
      <c r="F145" s="46"/>
      <c r="G145" s="46"/>
      <c r="H145" s="46"/>
      <c r="I145" s="46"/>
      <c r="J145" s="48"/>
    </row>
    <row r="146">
      <c r="A146" s="37" t="s">
        <v>144</v>
      </c>
      <c r="B146" s="37">
        <v>34</v>
      </c>
      <c r="C146" s="38" t="s">
        <v>1968</v>
      </c>
      <c r="D146" s="37" t="s">
        <v>146</v>
      </c>
      <c r="E146" s="39" t="s">
        <v>1969</v>
      </c>
      <c r="F146" s="40" t="s">
        <v>148</v>
      </c>
      <c r="G146" s="41">
        <v>109.62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149</v>
      </c>
      <c r="B147" s="45"/>
      <c r="C147" s="46"/>
      <c r="D147" s="46"/>
      <c r="E147" s="47" t="s">
        <v>146</v>
      </c>
      <c r="F147" s="46"/>
      <c r="G147" s="46"/>
      <c r="H147" s="46"/>
      <c r="I147" s="46"/>
      <c r="J147" s="48"/>
    </row>
    <row r="148" ht="120">
      <c r="A148" s="37" t="s">
        <v>150</v>
      </c>
      <c r="B148" s="45"/>
      <c r="C148" s="46"/>
      <c r="D148" s="46"/>
      <c r="E148" s="49" t="s">
        <v>1970</v>
      </c>
      <c r="F148" s="46"/>
      <c r="G148" s="46"/>
      <c r="H148" s="46"/>
      <c r="I148" s="46"/>
      <c r="J148" s="48"/>
    </row>
    <row r="149" ht="105">
      <c r="A149" s="37" t="s">
        <v>152</v>
      </c>
      <c r="B149" s="45"/>
      <c r="C149" s="46"/>
      <c r="D149" s="46"/>
      <c r="E149" s="39" t="s">
        <v>1012</v>
      </c>
      <c r="F149" s="46"/>
      <c r="G149" s="46"/>
      <c r="H149" s="46"/>
      <c r="I149" s="46"/>
      <c r="J149" s="48"/>
    </row>
    <row r="150">
      <c r="A150" s="31" t="s">
        <v>141</v>
      </c>
      <c r="B150" s="32"/>
      <c r="C150" s="33" t="s">
        <v>536</v>
      </c>
      <c r="D150" s="34"/>
      <c r="E150" s="31" t="s">
        <v>1971</v>
      </c>
      <c r="F150" s="34"/>
      <c r="G150" s="34"/>
      <c r="H150" s="34"/>
      <c r="I150" s="35">
        <f>SUMIFS(I151:I162,A151:A162,"P")</f>
        <v>0</v>
      </c>
      <c r="J150" s="36"/>
    </row>
    <row r="151">
      <c r="A151" s="37" t="s">
        <v>144</v>
      </c>
      <c r="B151" s="37">
        <v>35</v>
      </c>
      <c r="C151" s="38" t="s">
        <v>1972</v>
      </c>
      <c r="D151" s="37" t="s">
        <v>146</v>
      </c>
      <c r="E151" s="39" t="s">
        <v>1973</v>
      </c>
      <c r="F151" s="40" t="s">
        <v>164</v>
      </c>
      <c r="G151" s="41">
        <v>70.590000000000003</v>
      </c>
      <c r="H151" s="42">
        <v>0</v>
      </c>
      <c r="I151" s="43">
        <f>ROUND(G151*H151,P4)</f>
        <v>0</v>
      </c>
      <c r="J151" s="37"/>
      <c r="O151" s="44">
        <f>I151*0.21</f>
        <v>0</v>
      </c>
      <c r="P151">
        <v>3</v>
      </c>
    </row>
    <row r="152">
      <c r="A152" s="37" t="s">
        <v>149</v>
      </c>
      <c r="B152" s="45"/>
      <c r="C152" s="46"/>
      <c r="D152" s="46"/>
      <c r="E152" s="47" t="s">
        <v>146</v>
      </c>
      <c r="F152" s="46"/>
      <c r="G152" s="46"/>
      <c r="H152" s="46"/>
      <c r="I152" s="46"/>
      <c r="J152" s="48"/>
    </row>
    <row r="153" ht="90">
      <c r="A153" s="37" t="s">
        <v>150</v>
      </c>
      <c r="B153" s="45"/>
      <c r="C153" s="46"/>
      <c r="D153" s="46"/>
      <c r="E153" s="49" t="s">
        <v>1974</v>
      </c>
      <c r="F153" s="46"/>
      <c r="G153" s="46"/>
      <c r="H153" s="46"/>
      <c r="I153" s="46"/>
      <c r="J153" s="48"/>
    </row>
    <row r="154" ht="90">
      <c r="A154" s="37" t="s">
        <v>152</v>
      </c>
      <c r="B154" s="45"/>
      <c r="C154" s="46"/>
      <c r="D154" s="46"/>
      <c r="E154" s="39" t="s">
        <v>1975</v>
      </c>
      <c r="F154" s="46"/>
      <c r="G154" s="46"/>
      <c r="H154" s="46"/>
      <c r="I154" s="46"/>
      <c r="J154" s="48"/>
    </row>
    <row r="155">
      <c r="A155" s="37" t="s">
        <v>144</v>
      </c>
      <c r="B155" s="37">
        <v>36</v>
      </c>
      <c r="C155" s="38" t="s">
        <v>1976</v>
      </c>
      <c r="D155" s="37" t="s">
        <v>146</v>
      </c>
      <c r="E155" s="39" t="s">
        <v>1977</v>
      </c>
      <c r="F155" s="40" t="s">
        <v>164</v>
      </c>
      <c r="G155" s="41">
        <v>67.049999999999997</v>
      </c>
      <c r="H155" s="42">
        <v>0</v>
      </c>
      <c r="I155" s="43">
        <f>ROUND(G155*H155,P4)</f>
        <v>0</v>
      </c>
      <c r="J155" s="37"/>
      <c r="O155" s="44">
        <f>I155*0.21</f>
        <v>0</v>
      </c>
      <c r="P155">
        <v>3</v>
      </c>
    </row>
    <row r="156">
      <c r="A156" s="37" t="s">
        <v>149</v>
      </c>
      <c r="B156" s="45"/>
      <c r="C156" s="46"/>
      <c r="D156" s="46"/>
      <c r="E156" s="47" t="s">
        <v>146</v>
      </c>
      <c r="F156" s="46"/>
      <c r="G156" s="46"/>
      <c r="H156" s="46"/>
      <c r="I156" s="46"/>
      <c r="J156" s="48"/>
    </row>
    <row r="157" ht="90">
      <c r="A157" s="37" t="s">
        <v>150</v>
      </c>
      <c r="B157" s="45"/>
      <c r="C157" s="46"/>
      <c r="D157" s="46"/>
      <c r="E157" s="49" t="s">
        <v>1978</v>
      </c>
      <c r="F157" s="46"/>
      <c r="G157" s="46"/>
      <c r="H157" s="46"/>
      <c r="I157" s="46"/>
      <c r="J157" s="48"/>
    </row>
    <row r="158" ht="180">
      <c r="A158" s="37" t="s">
        <v>152</v>
      </c>
      <c r="B158" s="45"/>
      <c r="C158" s="46"/>
      <c r="D158" s="46"/>
      <c r="E158" s="39" t="s">
        <v>1979</v>
      </c>
      <c r="F158" s="46"/>
      <c r="G158" s="46"/>
      <c r="H158" s="46"/>
      <c r="I158" s="46"/>
      <c r="J158" s="48"/>
    </row>
    <row r="159">
      <c r="A159" s="37" t="s">
        <v>144</v>
      </c>
      <c r="B159" s="37">
        <v>37</v>
      </c>
      <c r="C159" s="38" t="s">
        <v>1980</v>
      </c>
      <c r="D159" s="37" t="s">
        <v>146</v>
      </c>
      <c r="E159" s="39" t="s">
        <v>1981</v>
      </c>
      <c r="F159" s="40" t="s">
        <v>164</v>
      </c>
      <c r="G159" s="41">
        <v>67.049999999999997</v>
      </c>
      <c r="H159" s="42">
        <v>0</v>
      </c>
      <c r="I159" s="43">
        <f>ROUND(G159*H159,P4)</f>
        <v>0</v>
      </c>
      <c r="J159" s="37"/>
      <c r="O159" s="44">
        <f>I159*0.21</f>
        <v>0</v>
      </c>
      <c r="P159">
        <v>3</v>
      </c>
    </row>
    <row r="160">
      <c r="A160" s="37" t="s">
        <v>149</v>
      </c>
      <c r="B160" s="45"/>
      <c r="C160" s="46"/>
      <c r="D160" s="46"/>
      <c r="E160" s="47" t="s">
        <v>146</v>
      </c>
      <c r="F160" s="46"/>
      <c r="G160" s="46"/>
      <c r="H160" s="46"/>
      <c r="I160" s="46"/>
      <c r="J160" s="48"/>
    </row>
    <row r="161" ht="90">
      <c r="A161" s="37" t="s">
        <v>150</v>
      </c>
      <c r="B161" s="45"/>
      <c r="C161" s="46"/>
      <c r="D161" s="46"/>
      <c r="E161" s="49" t="s">
        <v>1978</v>
      </c>
      <c r="F161" s="46"/>
      <c r="G161" s="46"/>
      <c r="H161" s="46"/>
      <c r="I161" s="46"/>
      <c r="J161" s="48"/>
    </row>
    <row r="162" ht="225">
      <c r="A162" s="37" t="s">
        <v>152</v>
      </c>
      <c r="B162" s="45"/>
      <c r="C162" s="46"/>
      <c r="D162" s="46"/>
      <c r="E162" s="39" t="s">
        <v>1982</v>
      </c>
      <c r="F162" s="46"/>
      <c r="G162" s="46"/>
      <c r="H162" s="46"/>
      <c r="I162" s="46"/>
      <c r="J162" s="48"/>
    </row>
    <row r="163">
      <c r="A163" s="31" t="s">
        <v>141</v>
      </c>
      <c r="B163" s="32"/>
      <c r="C163" s="33" t="s">
        <v>1515</v>
      </c>
      <c r="D163" s="34"/>
      <c r="E163" s="31" t="s">
        <v>1516</v>
      </c>
      <c r="F163" s="34"/>
      <c r="G163" s="34"/>
      <c r="H163" s="34"/>
      <c r="I163" s="35">
        <f>SUMIFS(I164:I211,A164:A211,"P")</f>
        <v>0</v>
      </c>
      <c r="J163" s="36"/>
    </row>
    <row r="164">
      <c r="A164" s="37" t="s">
        <v>144</v>
      </c>
      <c r="B164" s="37">
        <v>38</v>
      </c>
      <c r="C164" s="38" t="s">
        <v>1983</v>
      </c>
      <c r="D164" s="37" t="s">
        <v>146</v>
      </c>
      <c r="E164" s="39" t="s">
        <v>1984</v>
      </c>
      <c r="F164" s="40" t="s">
        <v>164</v>
      </c>
      <c r="G164" s="41">
        <v>123.642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149</v>
      </c>
      <c r="B165" s="45"/>
      <c r="C165" s="46"/>
      <c r="D165" s="46"/>
      <c r="E165" s="47" t="s">
        <v>146</v>
      </c>
      <c r="F165" s="46"/>
      <c r="G165" s="46"/>
      <c r="H165" s="46"/>
      <c r="I165" s="46"/>
      <c r="J165" s="48"/>
    </row>
    <row r="166" ht="120">
      <c r="A166" s="37" t="s">
        <v>150</v>
      </c>
      <c r="B166" s="45"/>
      <c r="C166" s="46"/>
      <c r="D166" s="46"/>
      <c r="E166" s="49" t="s">
        <v>1985</v>
      </c>
      <c r="F166" s="46"/>
      <c r="G166" s="46"/>
      <c r="H166" s="46"/>
      <c r="I166" s="46"/>
      <c r="J166" s="48"/>
    </row>
    <row r="167" ht="285">
      <c r="A167" s="37" t="s">
        <v>152</v>
      </c>
      <c r="B167" s="45"/>
      <c r="C167" s="46"/>
      <c r="D167" s="46"/>
      <c r="E167" s="39" t="s">
        <v>596</v>
      </c>
      <c r="F167" s="46"/>
      <c r="G167" s="46"/>
      <c r="H167" s="46"/>
      <c r="I167" s="46"/>
      <c r="J167" s="48"/>
    </row>
    <row r="168">
      <c r="A168" s="37" t="s">
        <v>144</v>
      </c>
      <c r="B168" s="37">
        <v>39</v>
      </c>
      <c r="C168" s="38" t="s">
        <v>1986</v>
      </c>
      <c r="D168" s="37" t="s">
        <v>146</v>
      </c>
      <c r="E168" s="39" t="s">
        <v>1987</v>
      </c>
      <c r="F168" s="40" t="s">
        <v>164</v>
      </c>
      <c r="G168" s="41">
        <v>123.642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>
      <c r="A169" s="37" t="s">
        <v>149</v>
      </c>
      <c r="B169" s="45"/>
      <c r="C169" s="46"/>
      <c r="D169" s="46"/>
      <c r="E169" s="47" t="s">
        <v>146</v>
      </c>
      <c r="F169" s="46"/>
      <c r="G169" s="46"/>
      <c r="H169" s="46"/>
      <c r="I169" s="46"/>
      <c r="J169" s="48"/>
    </row>
    <row r="170" ht="60">
      <c r="A170" s="37" t="s">
        <v>150</v>
      </c>
      <c r="B170" s="45"/>
      <c r="C170" s="46"/>
      <c r="D170" s="46"/>
      <c r="E170" s="49" t="s">
        <v>1988</v>
      </c>
      <c r="F170" s="46"/>
      <c r="G170" s="46"/>
      <c r="H170" s="46"/>
      <c r="I170" s="46"/>
      <c r="J170" s="48"/>
    </row>
    <row r="171" ht="285">
      <c r="A171" s="37" t="s">
        <v>152</v>
      </c>
      <c r="B171" s="45"/>
      <c r="C171" s="46"/>
      <c r="D171" s="46"/>
      <c r="E171" s="39" t="s">
        <v>596</v>
      </c>
      <c r="F171" s="46"/>
      <c r="G171" s="46"/>
      <c r="H171" s="46"/>
      <c r="I171" s="46"/>
      <c r="J171" s="48"/>
    </row>
    <row r="172">
      <c r="A172" s="37" t="s">
        <v>144</v>
      </c>
      <c r="B172" s="37">
        <v>40</v>
      </c>
      <c r="C172" s="38" t="s">
        <v>1639</v>
      </c>
      <c r="D172" s="37" t="s">
        <v>146</v>
      </c>
      <c r="E172" s="39" t="s">
        <v>1640</v>
      </c>
      <c r="F172" s="40" t="s">
        <v>164</v>
      </c>
      <c r="G172" s="41">
        <v>164.035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>
      <c r="A173" s="37" t="s">
        <v>149</v>
      </c>
      <c r="B173" s="45"/>
      <c r="C173" s="46"/>
      <c r="D173" s="46"/>
      <c r="E173" s="47" t="s">
        <v>146</v>
      </c>
      <c r="F173" s="46"/>
      <c r="G173" s="46"/>
      <c r="H173" s="46"/>
      <c r="I173" s="46"/>
      <c r="J173" s="48"/>
    </row>
    <row r="174" ht="165">
      <c r="A174" s="37" t="s">
        <v>150</v>
      </c>
      <c r="B174" s="45"/>
      <c r="C174" s="46"/>
      <c r="D174" s="46"/>
      <c r="E174" s="49" t="s">
        <v>1989</v>
      </c>
      <c r="F174" s="46"/>
      <c r="G174" s="46"/>
      <c r="H174" s="46"/>
      <c r="I174" s="46"/>
      <c r="J174" s="48"/>
    </row>
    <row r="175" ht="120">
      <c r="A175" s="37" t="s">
        <v>152</v>
      </c>
      <c r="B175" s="45"/>
      <c r="C175" s="46"/>
      <c r="D175" s="46"/>
      <c r="E175" s="39" t="s">
        <v>1642</v>
      </c>
      <c r="F175" s="46"/>
      <c r="G175" s="46"/>
      <c r="H175" s="46"/>
      <c r="I175" s="46"/>
      <c r="J175" s="48"/>
    </row>
    <row r="176" ht="45">
      <c r="A176" s="37" t="s">
        <v>144</v>
      </c>
      <c r="B176" s="37">
        <v>41</v>
      </c>
      <c r="C176" s="38" t="s">
        <v>1990</v>
      </c>
      <c r="D176" s="37" t="s">
        <v>146</v>
      </c>
      <c r="E176" s="39" t="s">
        <v>1991</v>
      </c>
      <c r="F176" s="40" t="s">
        <v>171</v>
      </c>
      <c r="G176" s="41">
        <v>1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>
      <c r="A177" s="37" t="s">
        <v>149</v>
      </c>
      <c r="B177" s="45"/>
      <c r="C177" s="46"/>
      <c r="D177" s="46"/>
      <c r="E177" s="47" t="s">
        <v>146</v>
      </c>
      <c r="F177" s="46"/>
      <c r="G177" s="46"/>
      <c r="H177" s="46"/>
      <c r="I177" s="46"/>
      <c r="J177" s="48"/>
    </row>
    <row r="178" ht="390">
      <c r="A178" s="37" t="s">
        <v>150</v>
      </c>
      <c r="B178" s="45"/>
      <c r="C178" s="46"/>
      <c r="D178" s="46"/>
      <c r="E178" s="49" t="s">
        <v>1992</v>
      </c>
      <c r="F178" s="46"/>
      <c r="G178" s="46"/>
      <c r="H178" s="46"/>
      <c r="I178" s="46"/>
      <c r="J178" s="48"/>
    </row>
    <row r="179" ht="285">
      <c r="A179" s="37" t="s">
        <v>152</v>
      </c>
      <c r="B179" s="45"/>
      <c r="C179" s="46"/>
      <c r="D179" s="46"/>
      <c r="E179" s="39" t="s">
        <v>1993</v>
      </c>
      <c r="F179" s="46"/>
      <c r="G179" s="46"/>
      <c r="H179" s="46"/>
      <c r="I179" s="46"/>
      <c r="J179" s="48"/>
    </row>
    <row r="180" ht="45">
      <c r="A180" s="37" t="s">
        <v>144</v>
      </c>
      <c r="B180" s="37">
        <v>42</v>
      </c>
      <c r="C180" s="38" t="s">
        <v>1994</v>
      </c>
      <c r="D180" s="37" t="s">
        <v>146</v>
      </c>
      <c r="E180" s="39" t="s">
        <v>1995</v>
      </c>
      <c r="F180" s="40" t="s">
        <v>178</v>
      </c>
      <c r="G180" s="41">
        <v>1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149</v>
      </c>
      <c r="B181" s="45"/>
      <c r="C181" s="46"/>
      <c r="D181" s="46"/>
      <c r="E181" s="47" t="s">
        <v>146</v>
      </c>
      <c r="F181" s="46"/>
      <c r="G181" s="46"/>
      <c r="H181" s="46"/>
      <c r="I181" s="46"/>
      <c r="J181" s="48"/>
    </row>
    <row r="182" ht="300">
      <c r="A182" s="37" t="s">
        <v>150</v>
      </c>
      <c r="B182" s="45"/>
      <c r="C182" s="46"/>
      <c r="D182" s="46"/>
      <c r="E182" s="49" t="s">
        <v>1996</v>
      </c>
      <c r="F182" s="46"/>
      <c r="G182" s="46"/>
      <c r="H182" s="46"/>
      <c r="I182" s="46"/>
      <c r="J182" s="48"/>
    </row>
    <row r="183" ht="375">
      <c r="A183" s="37" t="s">
        <v>152</v>
      </c>
      <c r="B183" s="45"/>
      <c r="C183" s="46"/>
      <c r="D183" s="46"/>
      <c r="E183" s="39" t="s">
        <v>1997</v>
      </c>
      <c r="F183" s="46"/>
      <c r="G183" s="46"/>
      <c r="H183" s="46"/>
      <c r="I183" s="46"/>
      <c r="J183" s="48"/>
    </row>
    <row r="184" ht="30">
      <c r="A184" s="37" t="s">
        <v>144</v>
      </c>
      <c r="B184" s="37">
        <v>43</v>
      </c>
      <c r="C184" s="38" t="s">
        <v>1998</v>
      </c>
      <c r="D184" s="37" t="s">
        <v>146</v>
      </c>
      <c r="E184" s="39" t="s">
        <v>1999</v>
      </c>
      <c r="F184" s="40" t="s">
        <v>178</v>
      </c>
      <c r="G184" s="41">
        <v>2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149</v>
      </c>
      <c r="B185" s="45"/>
      <c r="C185" s="46"/>
      <c r="D185" s="46"/>
      <c r="E185" s="47" t="s">
        <v>146</v>
      </c>
      <c r="F185" s="46"/>
      <c r="G185" s="46"/>
      <c r="H185" s="46"/>
      <c r="I185" s="46"/>
      <c r="J185" s="48"/>
    </row>
    <row r="186" ht="75">
      <c r="A186" s="37" t="s">
        <v>150</v>
      </c>
      <c r="B186" s="45"/>
      <c r="C186" s="46"/>
      <c r="D186" s="46"/>
      <c r="E186" s="49" t="s">
        <v>2000</v>
      </c>
      <c r="F186" s="46"/>
      <c r="G186" s="46"/>
      <c r="H186" s="46"/>
      <c r="I186" s="46"/>
      <c r="J186" s="48"/>
    </row>
    <row r="187" ht="105">
      <c r="A187" s="37" t="s">
        <v>152</v>
      </c>
      <c r="B187" s="45"/>
      <c r="C187" s="46"/>
      <c r="D187" s="46"/>
      <c r="E187" s="39" t="s">
        <v>2001</v>
      </c>
      <c r="F187" s="46"/>
      <c r="G187" s="46"/>
      <c r="H187" s="46"/>
      <c r="I187" s="46"/>
      <c r="J187" s="48"/>
    </row>
    <row r="188" ht="30">
      <c r="A188" s="37" t="s">
        <v>144</v>
      </c>
      <c r="B188" s="37">
        <v>44</v>
      </c>
      <c r="C188" s="38" t="s">
        <v>2002</v>
      </c>
      <c r="D188" s="37" t="s">
        <v>146</v>
      </c>
      <c r="E188" s="39" t="s">
        <v>2003</v>
      </c>
      <c r="F188" s="40" t="s">
        <v>178</v>
      </c>
      <c r="G188" s="41">
        <v>2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>
      <c r="A189" s="37" t="s">
        <v>149</v>
      </c>
      <c r="B189" s="45"/>
      <c r="C189" s="46"/>
      <c r="D189" s="46"/>
      <c r="E189" s="47" t="s">
        <v>146</v>
      </c>
      <c r="F189" s="46"/>
      <c r="G189" s="46"/>
      <c r="H189" s="46"/>
      <c r="I189" s="46"/>
      <c r="J189" s="48"/>
    </row>
    <row r="190" ht="135">
      <c r="A190" s="37" t="s">
        <v>150</v>
      </c>
      <c r="B190" s="45"/>
      <c r="C190" s="46"/>
      <c r="D190" s="46"/>
      <c r="E190" s="49" t="s">
        <v>2004</v>
      </c>
      <c r="F190" s="46"/>
      <c r="G190" s="46"/>
      <c r="H190" s="46"/>
      <c r="I190" s="46"/>
      <c r="J190" s="48"/>
    </row>
    <row r="191" ht="105">
      <c r="A191" s="37" t="s">
        <v>152</v>
      </c>
      <c r="B191" s="45"/>
      <c r="C191" s="46"/>
      <c r="D191" s="46"/>
      <c r="E191" s="39" t="s">
        <v>2005</v>
      </c>
      <c r="F191" s="46"/>
      <c r="G191" s="46"/>
      <c r="H191" s="46"/>
      <c r="I191" s="46"/>
      <c r="J191" s="48"/>
    </row>
    <row r="192" ht="30">
      <c r="A192" s="37" t="s">
        <v>144</v>
      </c>
      <c r="B192" s="37">
        <v>45</v>
      </c>
      <c r="C192" s="38" t="s">
        <v>2006</v>
      </c>
      <c r="D192" s="37" t="s">
        <v>146</v>
      </c>
      <c r="E192" s="39" t="s">
        <v>2007</v>
      </c>
      <c r="F192" s="40" t="s">
        <v>178</v>
      </c>
      <c r="G192" s="41">
        <v>2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>
      <c r="A193" s="37" t="s">
        <v>149</v>
      </c>
      <c r="B193" s="45"/>
      <c r="C193" s="46"/>
      <c r="D193" s="46"/>
      <c r="E193" s="47" t="s">
        <v>146</v>
      </c>
      <c r="F193" s="46"/>
      <c r="G193" s="46"/>
      <c r="H193" s="46"/>
      <c r="I193" s="46"/>
      <c r="J193" s="48"/>
    </row>
    <row r="194" ht="135">
      <c r="A194" s="37" t="s">
        <v>150</v>
      </c>
      <c r="B194" s="45"/>
      <c r="C194" s="46"/>
      <c r="D194" s="46"/>
      <c r="E194" s="49" t="s">
        <v>2008</v>
      </c>
      <c r="F194" s="46"/>
      <c r="G194" s="46"/>
      <c r="H194" s="46"/>
      <c r="I194" s="46"/>
      <c r="J194" s="48"/>
    </row>
    <row r="195" ht="105">
      <c r="A195" s="37" t="s">
        <v>152</v>
      </c>
      <c r="B195" s="45"/>
      <c r="C195" s="46"/>
      <c r="D195" s="46"/>
      <c r="E195" s="39" t="s">
        <v>2005</v>
      </c>
      <c r="F195" s="46"/>
      <c r="G195" s="46"/>
      <c r="H195" s="46"/>
      <c r="I195" s="46"/>
      <c r="J195" s="48"/>
    </row>
    <row r="196" ht="30">
      <c r="A196" s="37" t="s">
        <v>144</v>
      </c>
      <c r="B196" s="37">
        <v>46</v>
      </c>
      <c r="C196" s="38" t="s">
        <v>2009</v>
      </c>
      <c r="D196" s="37" t="s">
        <v>146</v>
      </c>
      <c r="E196" s="39" t="s">
        <v>2010</v>
      </c>
      <c r="F196" s="40" t="s">
        <v>178</v>
      </c>
      <c r="G196" s="41">
        <v>4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>
      <c r="A197" s="37" t="s">
        <v>149</v>
      </c>
      <c r="B197" s="45"/>
      <c r="C197" s="46"/>
      <c r="D197" s="46"/>
      <c r="E197" s="47" t="s">
        <v>146</v>
      </c>
      <c r="F197" s="46"/>
      <c r="G197" s="46"/>
      <c r="H197" s="46"/>
      <c r="I197" s="46"/>
      <c r="J197" s="48"/>
    </row>
    <row r="198" ht="135">
      <c r="A198" s="37" t="s">
        <v>150</v>
      </c>
      <c r="B198" s="45"/>
      <c r="C198" s="46"/>
      <c r="D198" s="46"/>
      <c r="E198" s="49" t="s">
        <v>2011</v>
      </c>
      <c r="F198" s="46"/>
      <c r="G198" s="46"/>
      <c r="H198" s="46"/>
      <c r="I198" s="46"/>
      <c r="J198" s="48"/>
    </row>
    <row r="199" ht="105">
      <c r="A199" s="37" t="s">
        <v>152</v>
      </c>
      <c r="B199" s="45"/>
      <c r="C199" s="46"/>
      <c r="D199" s="46"/>
      <c r="E199" s="39" t="s">
        <v>2005</v>
      </c>
      <c r="F199" s="46"/>
      <c r="G199" s="46"/>
      <c r="H199" s="46"/>
      <c r="I199" s="46"/>
      <c r="J199" s="48"/>
    </row>
    <row r="200" ht="30">
      <c r="A200" s="37" t="s">
        <v>144</v>
      </c>
      <c r="B200" s="37">
        <v>47</v>
      </c>
      <c r="C200" s="38" t="s">
        <v>2012</v>
      </c>
      <c r="D200" s="37" t="s">
        <v>146</v>
      </c>
      <c r="E200" s="39" t="s">
        <v>2013</v>
      </c>
      <c r="F200" s="40" t="s">
        <v>178</v>
      </c>
      <c r="G200" s="41">
        <v>1</v>
      </c>
      <c r="H200" s="42">
        <v>0</v>
      </c>
      <c r="I200" s="43">
        <f>ROUND(G200*H200,P4)</f>
        <v>0</v>
      </c>
      <c r="J200" s="37"/>
      <c r="O200" s="44">
        <f>I200*0.21</f>
        <v>0</v>
      </c>
      <c r="P200">
        <v>3</v>
      </c>
    </row>
    <row r="201">
      <c r="A201" s="37" t="s">
        <v>149</v>
      </c>
      <c r="B201" s="45"/>
      <c r="C201" s="46"/>
      <c r="D201" s="46"/>
      <c r="E201" s="47" t="s">
        <v>146</v>
      </c>
      <c r="F201" s="46"/>
      <c r="G201" s="46"/>
      <c r="H201" s="46"/>
      <c r="I201" s="46"/>
      <c r="J201" s="48"/>
    </row>
    <row r="202" ht="195">
      <c r="A202" s="37" t="s">
        <v>150</v>
      </c>
      <c r="B202" s="45"/>
      <c r="C202" s="46"/>
      <c r="D202" s="46"/>
      <c r="E202" s="49" t="s">
        <v>2014</v>
      </c>
      <c r="F202" s="46"/>
      <c r="G202" s="46"/>
      <c r="H202" s="46"/>
      <c r="I202" s="46"/>
      <c r="J202" s="48"/>
    </row>
    <row r="203" ht="105">
      <c r="A203" s="37" t="s">
        <v>152</v>
      </c>
      <c r="B203" s="45"/>
      <c r="C203" s="46"/>
      <c r="D203" s="46"/>
      <c r="E203" s="39" t="s">
        <v>2005</v>
      </c>
      <c r="F203" s="46"/>
      <c r="G203" s="46"/>
      <c r="H203" s="46"/>
      <c r="I203" s="46"/>
      <c r="J203" s="48"/>
    </row>
    <row r="204" ht="30">
      <c r="A204" s="37" t="s">
        <v>144</v>
      </c>
      <c r="B204" s="37">
        <v>48</v>
      </c>
      <c r="C204" s="38" t="s">
        <v>2015</v>
      </c>
      <c r="D204" s="37" t="s">
        <v>146</v>
      </c>
      <c r="E204" s="39" t="s">
        <v>2016</v>
      </c>
      <c r="F204" s="40" t="s">
        <v>178</v>
      </c>
      <c r="G204" s="41">
        <v>3</v>
      </c>
      <c r="H204" s="42">
        <v>0</v>
      </c>
      <c r="I204" s="43">
        <f>ROUND(G204*H204,P4)</f>
        <v>0</v>
      </c>
      <c r="J204" s="37"/>
      <c r="O204" s="44">
        <f>I204*0.21</f>
        <v>0</v>
      </c>
      <c r="P204">
        <v>3</v>
      </c>
    </row>
    <row r="205">
      <c r="A205" s="37" t="s">
        <v>149</v>
      </c>
      <c r="B205" s="45"/>
      <c r="C205" s="46"/>
      <c r="D205" s="46"/>
      <c r="E205" s="47" t="s">
        <v>146</v>
      </c>
      <c r="F205" s="46"/>
      <c r="G205" s="46"/>
      <c r="H205" s="46"/>
      <c r="I205" s="46"/>
      <c r="J205" s="48"/>
    </row>
    <row r="206" ht="135">
      <c r="A206" s="37" t="s">
        <v>150</v>
      </c>
      <c r="B206" s="45"/>
      <c r="C206" s="46"/>
      <c r="D206" s="46"/>
      <c r="E206" s="49" t="s">
        <v>2017</v>
      </c>
      <c r="F206" s="46"/>
      <c r="G206" s="46"/>
      <c r="H206" s="46"/>
      <c r="I206" s="46"/>
      <c r="J206" s="48"/>
    </row>
    <row r="207" ht="105">
      <c r="A207" s="37" t="s">
        <v>152</v>
      </c>
      <c r="B207" s="45"/>
      <c r="C207" s="46"/>
      <c r="D207" s="46"/>
      <c r="E207" s="39" t="s">
        <v>2005</v>
      </c>
      <c r="F207" s="46"/>
      <c r="G207" s="46"/>
      <c r="H207" s="46"/>
      <c r="I207" s="46"/>
      <c r="J207" s="48"/>
    </row>
    <row r="208" ht="45">
      <c r="A208" s="37" t="s">
        <v>144</v>
      </c>
      <c r="B208" s="37">
        <v>49</v>
      </c>
      <c r="C208" s="38" t="s">
        <v>2018</v>
      </c>
      <c r="D208" s="37" t="s">
        <v>146</v>
      </c>
      <c r="E208" s="39" t="s">
        <v>2019</v>
      </c>
      <c r="F208" s="40" t="s">
        <v>164</v>
      </c>
      <c r="G208" s="41">
        <v>7.8399999999999999</v>
      </c>
      <c r="H208" s="42">
        <v>0</v>
      </c>
      <c r="I208" s="43">
        <f>ROUND(G208*H208,P4)</f>
        <v>0</v>
      </c>
      <c r="J208" s="37"/>
      <c r="O208" s="44">
        <f>I208*0.21</f>
        <v>0</v>
      </c>
      <c r="P208">
        <v>3</v>
      </c>
    </row>
    <row r="209">
      <c r="A209" s="37" t="s">
        <v>149</v>
      </c>
      <c r="B209" s="45"/>
      <c r="C209" s="46"/>
      <c r="D209" s="46"/>
      <c r="E209" s="47" t="s">
        <v>146</v>
      </c>
      <c r="F209" s="46"/>
      <c r="G209" s="46"/>
      <c r="H209" s="46"/>
      <c r="I209" s="46"/>
      <c r="J209" s="48"/>
    </row>
    <row r="210" ht="165">
      <c r="A210" s="37" t="s">
        <v>150</v>
      </c>
      <c r="B210" s="45"/>
      <c r="C210" s="46"/>
      <c r="D210" s="46"/>
      <c r="E210" s="49" t="s">
        <v>2020</v>
      </c>
      <c r="F210" s="46"/>
      <c r="G210" s="46"/>
      <c r="H210" s="46"/>
      <c r="I210" s="46"/>
      <c r="J210" s="48"/>
    </row>
    <row r="211" ht="105">
      <c r="A211" s="37" t="s">
        <v>152</v>
      </c>
      <c r="B211" s="45"/>
      <c r="C211" s="46"/>
      <c r="D211" s="46"/>
      <c r="E211" s="39" t="s">
        <v>2005</v>
      </c>
      <c r="F211" s="46"/>
      <c r="G211" s="46"/>
      <c r="H211" s="46"/>
      <c r="I211" s="46"/>
      <c r="J211" s="48"/>
    </row>
    <row r="212">
      <c r="A212" s="31" t="s">
        <v>141</v>
      </c>
      <c r="B212" s="32"/>
      <c r="C212" s="33" t="s">
        <v>600</v>
      </c>
      <c r="D212" s="34"/>
      <c r="E212" s="31" t="s">
        <v>1265</v>
      </c>
      <c r="F212" s="34"/>
      <c r="G212" s="34"/>
      <c r="H212" s="34"/>
      <c r="I212" s="35">
        <f>SUMIFS(I213:I352,A213:A352,"P")</f>
        <v>0</v>
      </c>
      <c r="J212" s="36"/>
    </row>
    <row r="213">
      <c r="A213" s="37" t="s">
        <v>144</v>
      </c>
      <c r="B213" s="37">
        <v>50</v>
      </c>
      <c r="C213" s="38" t="s">
        <v>2021</v>
      </c>
      <c r="D213" s="37" t="s">
        <v>146</v>
      </c>
      <c r="E213" s="39" t="s">
        <v>2022</v>
      </c>
      <c r="F213" s="40" t="s">
        <v>156</v>
      </c>
      <c r="G213" s="41">
        <v>31.109999999999999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149</v>
      </c>
      <c r="B214" s="45"/>
      <c r="C214" s="46"/>
      <c r="D214" s="46"/>
      <c r="E214" s="47" t="s">
        <v>146</v>
      </c>
      <c r="F214" s="46"/>
      <c r="G214" s="46"/>
      <c r="H214" s="46"/>
      <c r="I214" s="46"/>
      <c r="J214" s="48"/>
    </row>
    <row r="215" ht="150">
      <c r="A215" s="37" t="s">
        <v>150</v>
      </c>
      <c r="B215" s="45"/>
      <c r="C215" s="46"/>
      <c r="D215" s="46"/>
      <c r="E215" s="49" t="s">
        <v>2023</v>
      </c>
      <c r="F215" s="46"/>
      <c r="G215" s="46"/>
      <c r="H215" s="46"/>
      <c r="I215" s="46"/>
      <c r="J215" s="48"/>
    </row>
    <row r="216" ht="330">
      <c r="A216" s="37" t="s">
        <v>152</v>
      </c>
      <c r="B216" s="45"/>
      <c r="C216" s="46"/>
      <c r="D216" s="46"/>
      <c r="E216" s="39" t="s">
        <v>605</v>
      </c>
      <c r="F216" s="46"/>
      <c r="G216" s="46"/>
      <c r="H216" s="46"/>
      <c r="I216" s="46"/>
      <c r="J216" s="48"/>
    </row>
    <row r="217">
      <c r="A217" s="37" t="s">
        <v>144</v>
      </c>
      <c r="B217" s="37">
        <v>51</v>
      </c>
      <c r="C217" s="38" t="s">
        <v>2024</v>
      </c>
      <c r="D217" s="37" t="s">
        <v>146</v>
      </c>
      <c r="E217" s="39" t="s">
        <v>2025</v>
      </c>
      <c r="F217" s="40" t="s">
        <v>156</v>
      </c>
      <c r="G217" s="41">
        <v>8.4000000000000004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149</v>
      </c>
      <c r="B218" s="45"/>
      <c r="C218" s="46"/>
      <c r="D218" s="46"/>
      <c r="E218" s="47" t="s">
        <v>146</v>
      </c>
      <c r="F218" s="46"/>
      <c r="G218" s="46"/>
      <c r="H218" s="46"/>
      <c r="I218" s="46"/>
      <c r="J218" s="48"/>
    </row>
    <row r="219" ht="105">
      <c r="A219" s="37" t="s">
        <v>150</v>
      </c>
      <c r="B219" s="45"/>
      <c r="C219" s="46"/>
      <c r="D219" s="46"/>
      <c r="E219" s="49" t="s">
        <v>2026</v>
      </c>
      <c r="F219" s="46"/>
      <c r="G219" s="46"/>
      <c r="H219" s="46"/>
      <c r="I219" s="46"/>
      <c r="J219" s="48"/>
    </row>
    <row r="220" ht="330">
      <c r="A220" s="37" t="s">
        <v>152</v>
      </c>
      <c r="B220" s="45"/>
      <c r="C220" s="46"/>
      <c r="D220" s="46"/>
      <c r="E220" s="39" t="s">
        <v>605</v>
      </c>
      <c r="F220" s="46"/>
      <c r="G220" s="46"/>
      <c r="H220" s="46"/>
      <c r="I220" s="46"/>
      <c r="J220" s="48"/>
    </row>
    <row r="221">
      <c r="A221" s="37" t="s">
        <v>144</v>
      </c>
      <c r="B221" s="37">
        <v>52</v>
      </c>
      <c r="C221" s="38" t="s">
        <v>2027</v>
      </c>
      <c r="D221" s="37" t="s">
        <v>146</v>
      </c>
      <c r="E221" s="39" t="s">
        <v>2028</v>
      </c>
      <c r="F221" s="40" t="s">
        <v>156</v>
      </c>
      <c r="G221" s="41">
        <v>10.4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>
      <c r="A222" s="37" t="s">
        <v>149</v>
      </c>
      <c r="B222" s="45"/>
      <c r="C222" s="46"/>
      <c r="D222" s="46"/>
      <c r="E222" s="47" t="s">
        <v>146</v>
      </c>
      <c r="F222" s="46"/>
      <c r="G222" s="46"/>
      <c r="H222" s="46"/>
      <c r="I222" s="46"/>
      <c r="J222" s="48"/>
    </row>
    <row r="223" ht="105">
      <c r="A223" s="37" t="s">
        <v>150</v>
      </c>
      <c r="B223" s="45"/>
      <c r="C223" s="46"/>
      <c r="D223" s="46"/>
      <c r="E223" s="49" t="s">
        <v>2029</v>
      </c>
      <c r="F223" s="46"/>
      <c r="G223" s="46"/>
      <c r="H223" s="46"/>
      <c r="I223" s="46"/>
      <c r="J223" s="48"/>
    </row>
    <row r="224" ht="330">
      <c r="A224" s="37" t="s">
        <v>152</v>
      </c>
      <c r="B224" s="45"/>
      <c r="C224" s="46"/>
      <c r="D224" s="46"/>
      <c r="E224" s="39" t="s">
        <v>605</v>
      </c>
      <c r="F224" s="46"/>
      <c r="G224" s="46"/>
      <c r="H224" s="46"/>
      <c r="I224" s="46"/>
      <c r="J224" s="48"/>
    </row>
    <row r="225" ht="30">
      <c r="A225" s="37" t="s">
        <v>144</v>
      </c>
      <c r="B225" s="37">
        <v>53</v>
      </c>
      <c r="C225" s="38" t="s">
        <v>2030</v>
      </c>
      <c r="D225" s="37" t="s">
        <v>146</v>
      </c>
      <c r="E225" s="39" t="s">
        <v>2031</v>
      </c>
      <c r="F225" s="40" t="s">
        <v>156</v>
      </c>
      <c r="G225" s="41">
        <v>30.199999999999999</v>
      </c>
      <c r="H225" s="42">
        <v>0</v>
      </c>
      <c r="I225" s="43">
        <f>ROUND(G225*H225,P4)</f>
        <v>0</v>
      </c>
      <c r="J225" s="37"/>
      <c r="O225" s="44">
        <f>I225*0.21</f>
        <v>0</v>
      </c>
      <c r="P225">
        <v>3</v>
      </c>
    </row>
    <row r="226">
      <c r="A226" s="37" t="s">
        <v>149</v>
      </c>
      <c r="B226" s="45"/>
      <c r="C226" s="46"/>
      <c r="D226" s="46"/>
      <c r="E226" s="47" t="s">
        <v>146</v>
      </c>
      <c r="F226" s="46"/>
      <c r="G226" s="46"/>
      <c r="H226" s="46"/>
      <c r="I226" s="46"/>
      <c r="J226" s="48"/>
    </row>
    <row r="227" ht="135">
      <c r="A227" s="37" t="s">
        <v>150</v>
      </c>
      <c r="B227" s="45"/>
      <c r="C227" s="46"/>
      <c r="D227" s="46"/>
      <c r="E227" s="49" t="s">
        <v>2032</v>
      </c>
      <c r="F227" s="46"/>
      <c r="G227" s="46"/>
      <c r="H227" s="46"/>
      <c r="I227" s="46"/>
      <c r="J227" s="48"/>
    </row>
    <row r="228" ht="330">
      <c r="A228" s="37" t="s">
        <v>152</v>
      </c>
      <c r="B228" s="45"/>
      <c r="C228" s="46"/>
      <c r="D228" s="46"/>
      <c r="E228" s="39" t="s">
        <v>605</v>
      </c>
      <c r="F228" s="46"/>
      <c r="G228" s="46"/>
      <c r="H228" s="46"/>
      <c r="I228" s="46"/>
      <c r="J228" s="48"/>
    </row>
    <row r="229">
      <c r="A229" s="37" t="s">
        <v>144</v>
      </c>
      <c r="B229" s="37">
        <v>54</v>
      </c>
      <c r="C229" s="38" t="s">
        <v>2033</v>
      </c>
      <c r="D229" s="37" t="s">
        <v>146</v>
      </c>
      <c r="E229" s="39" t="s">
        <v>2034</v>
      </c>
      <c r="F229" s="40" t="s">
        <v>156</v>
      </c>
      <c r="G229" s="41">
        <v>15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>
      <c r="A230" s="37" t="s">
        <v>149</v>
      </c>
      <c r="B230" s="45"/>
      <c r="C230" s="46"/>
      <c r="D230" s="46"/>
      <c r="E230" s="47" t="s">
        <v>146</v>
      </c>
      <c r="F230" s="46"/>
      <c r="G230" s="46"/>
      <c r="H230" s="46"/>
      <c r="I230" s="46"/>
      <c r="J230" s="48"/>
    </row>
    <row r="231" ht="105">
      <c r="A231" s="37" t="s">
        <v>150</v>
      </c>
      <c r="B231" s="45"/>
      <c r="C231" s="46"/>
      <c r="D231" s="46"/>
      <c r="E231" s="49" t="s">
        <v>2035</v>
      </c>
      <c r="F231" s="46"/>
      <c r="G231" s="46"/>
      <c r="H231" s="46"/>
      <c r="I231" s="46"/>
      <c r="J231" s="48"/>
    </row>
    <row r="232" ht="330">
      <c r="A232" s="37" t="s">
        <v>152</v>
      </c>
      <c r="B232" s="45"/>
      <c r="C232" s="46"/>
      <c r="D232" s="46"/>
      <c r="E232" s="39" t="s">
        <v>1023</v>
      </c>
      <c r="F232" s="46"/>
      <c r="G232" s="46"/>
      <c r="H232" s="46"/>
      <c r="I232" s="46"/>
      <c r="J232" s="48"/>
    </row>
    <row r="233">
      <c r="A233" s="37" t="s">
        <v>144</v>
      </c>
      <c r="B233" s="37">
        <v>55</v>
      </c>
      <c r="C233" s="38" t="s">
        <v>2036</v>
      </c>
      <c r="D233" s="37" t="s">
        <v>146</v>
      </c>
      <c r="E233" s="39" t="s">
        <v>2037</v>
      </c>
      <c r="F233" s="40" t="s">
        <v>156</v>
      </c>
      <c r="G233" s="41">
        <v>15</v>
      </c>
      <c r="H233" s="42">
        <v>0</v>
      </c>
      <c r="I233" s="43">
        <f>ROUND(G233*H233,P4)</f>
        <v>0</v>
      </c>
      <c r="J233" s="37"/>
      <c r="O233" s="44">
        <f>I233*0.21</f>
        <v>0</v>
      </c>
      <c r="P233">
        <v>3</v>
      </c>
    </row>
    <row r="234">
      <c r="A234" s="37" t="s">
        <v>149</v>
      </c>
      <c r="B234" s="45"/>
      <c r="C234" s="46"/>
      <c r="D234" s="46"/>
      <c r="E234" s="47" t="s">
        <v>146</v>
      </c>
      <c r="F234" s="46"/>
      <c r="G234" s="46"/>
      <c r="H234" s="46"/>
      <c r="I234" s="46"/>
      <c r="J234" s="48"/>
    </row>
    <row r="235" ht="90">
      <c r="A235" s="37" t="s">
        <v>150</v>
      </c>
      <c r="B235" s="45"/>
      <c r="C235" s="46"/>
      <c r="D235" s="46"/>
      <c r="E235" s="49" t="s">
        <v>2038</v>
      </c>
      <c r="F235" s="46"/>
      <c r="G235" s="46"/>
      <c r="H235" s="46"/>
      <c r="I235" s="46"/>
      <c r="J235" s="48"/>
    </row>
    <row r="236" ht="315">
      <c r="A236" s="37" t="s">
        <v>152</v>
      </c>
      <c r="B236" s="45"/>
      <c r="C236" s="46"/>
      <c r="D236" s="46"/>
      <c r="E236" s="39" t="s">
        <v>1027</v>
      </c>
      <c r="F236" s="46"/>
      <c r="G236" s="46"/>
      <c r="H236" s="46"/>
      <c r="I236" s="46"/>
      <c r="J236" s="48"/>
    </row>
    <row r="237">
      <c r="A237" s="37" t="s">
        <v>144</v>
      </c>
      <c r="B237" s="37">
        <v>56</v>
      </c>
      <c r="C237" s="38" t="s">
        <v>2039</v>
      </c>
      <c r="D237" s="37" t="s">
        <v>146</v>
      </c>
      <c r="E237" s="39" t="s">
        <v>2040</v>
      </c>
      <c r="F237" s="40" t="s">
        <v>178</v>
      </c>
      <c r="G237" s="41">
        <v>3</v>
      </c>
      <c r="H237" s="42">
        <v>0</v>
      </c>
      <c r="I237" s="43">
        <f>ROUND(G237*H237,P4)</f>
        <v>0</v>
      </c>
      <c r="J237" s="37"/>
      <c r="O237" s="44">
        <f>I237*0.21</f>
        <v>0</v>
      </c>
      <c r="P237">
        <v>3</v>
      </c>
    </row>
    <row r="238">
      <c r="A238" s="37" t="s">
        <v>149</v>
      </c>
      <c r="B238" s="45"/>
      <c r="C238" s="46"/>
      <c r="D238" s="46"/>
      <c r="E238" s="47" t="s">
        <v>146</v>
      </c>
      <c r="F238" s="46"/>
      <c r="G238" s="46"/>
      <c r="H238" s="46"/>
      <c r="I238" s="46"/>
      <c r="J238" s="48"/>
    </row>
    <row r="239" ht="105">
      <c r="A239" s="37" t="s">
        <v>150</v>
      </c>
      <c r="B239" s="45"/>
      <c r="C239" s="46"/>
      <c r="D239" s="46"/>
      <c r="E239" s="49" t="s">
        <v>2041</v>
      </c>
      <c r="F239" s="46"/>
      <c r="G239" s="46"/>
      <c r="H239" s="46"/>
      <c r="I239" s="46"/>
      <c r="J239" s="48"/>
    </row>
    <row r="240" ht="90">
      <c r="A240" s="37" t="s">
        <v>152</v>
      </c>
      <c r="B240" s="45"/>
      <c r="C240" s="46"/>
      <c r="D240" s="46"/>
      <c r="E240" s="39" t="s">
        <v>2042</v>
      </c>
      <c r="F240" s="46"/>
      <c r="G240" s="46"/>
      <c r="H240" s="46"/>
      <c r="I240" s="46"/>
      <c r="J240" s="48"/>
    </row>
    <row r="241">
      <c r="A241" s="37" t="s">
        <v>144</v>
      </c>
      <c r="B241" s="37">
        <v>57</v>
      </c>
      <c r="C241" s="38" t="s">
        <v>2043</v>
      </c>
      <c r="D241" s="37" t="s">
        <v>146</v>
      </c>
      <c r="E241" s="39" t="s">
        <v>2044</v>
      </c>
      <c r="F241" s="40" t="s">
        <v>178</v>
      </c>
      <c r="G241" s="41">
        <v>2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149</v>
      </c>
      <c r="B242" s="45"/>
      <c r="C242" s="46"/>
      <c r="D242" s="46"/>
      <c r="E242" s="47" t="s">
        <v>146</v>
      </c>
      <c r="F242" s="46"/>
      <c r="G242" s="46"/>
      <c r="H242" s="46"/>
      <c r="I242" s="46"/>
      <c r="J242" s="48"/>
    </row>
    <row r="243" ht="90">
      <c r="A243" s="37" t="s">
        <v>150</v>
      </c>
      <c r="B243" s="45"/>
      <c r="C243" s="46"/>
      <c r="D243" s="46"/>
      <c r="E243" s="49" t="s">
        <v>2045</v>
      </c>
      <c r="F243" s="46"/>
      <c r="G243" s="46"/>
      <c r="H243" s="46"/>
      <c r="I243" s="46"/>
      <c r="J243" s="48"/>
    </row>
    <row r="244" ht="90">
      <c r="A244" s="37" t="s">
        <v>152</v>
      </c>
      <c r="B244" s="45"/>
      <c r="C244" s="46"/>
      <c r="D244" s="46"/>
      <c r="E244" s="39" t="s">
        <v>2042</v>
      </c>
      <c r="F244" s="46"/>
      <c r="G244" s="46"/>
      <c r="H244" s="46"/>
      <c r="I244" s="46"/>
      <c r="J244" s="48"/>
    </row>
    <row r="245">
      <c r="A245" s="37" t="s">
        <v>144</v>
      </c>
      <c r="B245" s="37">
        <v>58</v>
      </c>
      <c r="C245" s="38" t="s">
        <v>2046</v>
      </c>
      <c r="D245" s="37" t="s">
        <v>146</v>
      </c>
      <c r="E245" s="39" t="s">
        <v>2047</v>
      </c>
      <c r="F245" s="40" t="s">
        <v>178</v>
      </c>
      <c r="G245" s="41">
        <v>1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>
      <c r="A246" s="37" t="s">
        <v>149</v>
      </c>
      <c r="B246" s="45"/>
      <c r="C246" s="46"/>
      <c r="D246" s="46"/>
      <c r="E246" s="47" t="s">
        <v>146</v>
      </c>
      <c r="F246" s="46"/>
      <c r="G246" s="46"/>
      <c r="H246" s="46"/>
      <c r="I246" s="46"/>
      <c r="J246" s="48"/>
    </row>
    <row r="247" ht="90">
      <c r="A247" s="37" t="s">
        <v>150</v>
      </c>
      <c r="B247" s="45"/>
      <c r="C247" s="46"/>
      <c r="D247" s="46"/>
      <c r="E247" s="49" t="s">
        <v>2048</v>
      </c>
      <c r="F247" s="46"/>
      <c r="G247" s="46"/>
      <c r="H247" s="46"/>
      <c r="I247" s="46"/>
      <c r="J247" s="48"/>
    </row>
    <row r="248" ht="90">
      <c r="A248" s="37" t="s">
        <v>152</v>
      </c>
      <c r="B248" s="45"/>
      <c r="C248" s="46"/>
      <c r="D248" s="46"/>
      <c r="E248" s="39" t="s">
        <v>2042</v>
      </c>
      <c r="F248" s="46"/>
      <c r="G248" s="46"/>
      <c r="H248" s="46"/>
      <c r="I248" s="46"/>
      <c r="J248" s="48"/>
    </row>
    <row r="249">
      <c r="A249" s="37" t="s">
        <v>144</v>
      </c>
      <c r="B249" s="37">
        <v>59</v>
      </c>
      <c r="C249" s="38" t="s">
        <v>2049</v>
      </c>
      <c r="D249" s="37" t="s">
        <v>146</v>
      </c>
      <c r="E249" s="39" t="s">
        <v>2050</v>
      </c>
      <c r="F249" s="40" t="s">
        <v>178</v>
      </c>
      <c r="G249" s="41">
        <v>3</v>
      </c>
      <c r="H249" s="42">
        <v>0</v>
      </c>
      <c r="I249" s="43">
        <f>ROUND(G249*H249,P4)</f>
        <v>0</v>
      </c>
      <c r="J249" s="37"/>
      <c r="O249" s="44">
        <f>I249*0.21</f>
        <v>0</v>
      </c>
      <c r="P249">
        <v>3</v>
      </c>
    </row>
    <row r="250">
      <c r="A250" s="37" t="s">
        <v>149</v>
      </c>
      <c r="B250" s="45"/>
      <c r="C250" s="46"/>
      <c r="D250" s="46"/>
      <c r="E250" s="47" t="s">
        <v>146</v>
      </c>
      <c r="F250" s="46"/>
      <c r="G250" s="46"/>
      <c r="H250" s="46"/>
      <c r="I250" s="46"/>
      <c r="J250" s="48"/>
    </row>
    <row r="251" ht="90">
      <c r="A251" s="37" t="s">
        <v>150</v>
      </c>
      <c r="B251" s="45"/>
      <c r="C251" s="46"/>
      <c r="D251" s="46"/>
      <c r="E251" s="49" t="s">
        <v>2051</v>
      </c>
      <c r="F251" s="46"/>
      <c r="G251" s="46"/>
      <c r="H251" s="46"/>
      <c r="I251" s="46"/>
      <c r="J251" s="48"/>
    </row>
    <row r="252" ht="90">
      <c r="A252" s="37" t="s">
        <v>152</v>
      </c>
      <c r="B252" s="45"/>
      <c r="C252" s="46"/>
      <c r="D252" s="46"/>
      <c r="E252" s="39" t="s">
        <v>2042</v>
      </c>
      <c r="F252" s="46"/>
      <c r="G252" s="46"/>
      <c r="H252" s="46"/>
      <c r="I252" s="46"/>
      <c r="J252" s="48"/>
    </row>
    <row r="253">
      <c r="A253" s="37" t="s">
        <v>144</v>
      </c>
      <c r="B253" s="37">
        <v>60</v>
      </c>
      <c r="C253" s="38" t="s">
        <v>2052</v>
      </c>
      <c r="D253" s="37" t="s">
        <v>146</v>
      </c>
      <c r="E253" s="39" t="s">
        <v>2053</v>
      </c>
      <c r="F253" s="40" t="s">
        <v>178</v>
      </c>
      <c r="G253" s="41">
        <v>3</v>
      </c>
      <c r="H253" s="42">
        <v>0</v>
      </c>
      <c r="I253" s="43">
        <f>ROUND(G253*H253,P4)</f>
        <v>0</v>
      </c>
      <c r="J253" s="37"/>
      <c r="O253" s="44">
        <f>I253*0.21</f>
        <v>0</v>
      </c>
      <c r="P253">
        <v>3</v>
      </c>
    </row>
    <row r="254">
      <c r="A254" s="37" t="s">
        <v>149</v>
      </c>
      <c r="B254" s="45"/>
      <c r="C254" s="46"/>
      <c r="D254" s="46"/>
      <c r="E254" s="47" t="s">
        <v>146</v>
      </c>
      <c r="F254" s="46"/>
      <c r="G254" s="46"/>
      <c r="H254" s="46"/>
      <c r="I254" s="46"/>
      <c r="J254" s="48"/>
    </row>
    <row r="255" ht="105">
      <c r="A255" s="37" t="s">
        <v>150</v>
      </c>
      <c r="B255" s="45"/>
      <c r="C255" s="46"/>
      <c r="D255" s="46"/>
      <c r="E255" s="49" t="s">
        <v>2054</v>
      </c>
      <c r="F255" s="46"/>
      <c r="G255" s="46"/>
      <c r="H255" s="46"/>
      <c r="I255" s="46"/>
      <c r="J255" s="48"/>
    </row>
    <row r="256" ht="90">
      <c r="A256" s="37" t="s">
        <v>152</v>
      </c>
      <c r="B256" s="45"/>
      <c r="C256" s="46"/>
      <c r="D256" s="46"/>
      <c r="E256" s="39" t="s">
        <v>2042</v>
      </c>
      <c r="F256" s="46"/>
      <c r="G256" s="46"/>
      <c r="H256" s="46"/>
      <c r="I256" s="46"/>
      <c r="J256" s="48"/>
    </row>
    <row r="257">
      <c r="A257" s="37" t="s">
        <v>144</v>
      </c>
      <c r="B257" s="37">
        <v>61</v>
      </c>
      <c r="C257" s="38" t="s">
        <v>2055</v>
      </c>
      <c r="D257" s="37" t="s">
        <v>146</v>
      </c>
      <c r="E257" s="39" t="s">
        <v>2056</v>
      </c>
      <c r="F257" s="40" t="s">
        <v>178</v>
      </c>
      <c r="G257" s="41">
        <v>5</v>
      </c>
      <c r="H257" s="42">
        <v>0</v>
      </c>
      <c r="I257" s="43">
        <f>ROUND(G257*H257,P4)</f>
        <v>0</v>
      </c>
      <c r="J257" s="37"/>
      <c r="O257" s="44">
        <f>I257*0.21</f>
        <v>0</v>
      </c>
      <c r="P257">
        <v>3</v>
      </c>
    </row>
    <row r="258">
      <c r="A258" s="37" t="s">
        <v>149</v>
      </c>
      <c r="B258" s="45"/>
      <c r="C258" s="46"/>
      <c r="D258" s="46"/>
      <c r="E258" s="47" t="s">
        <v>146</v>
      </c>
      <c r="F258" s="46"/>
      <c r="G258" s="46"/>
      <c r="H258" s="46"/>
      <c r="I258" s="46"/>
      <c r="J258" s="48"/>
    </row>
    <row r="259" ht="105">
      <c r="A259" s="37" t="s">
        <v>150</v>
      </c>
      <c r="B259" s="45"/>
      <c r="C259" s="46"/>
      <c r="D259" s="46"/>
      <c r="E259" s="49" t="s">
        <v>2057</v>
      </c>
      <c r="F259" s="46"/>
      <c r="G259" s="46"/>
      <c r="H259" s="46"/>
      <c r="I259" s="46"/>
      <c r="J259" s="48"/>
    </row>
    <row r="260" ht="90">
      <c r="A260" s="37" t="s">
        <v>152</v>
      </c>
      <c r="B260" s="45"/>
      <c r="C260" s="46"/>
      <c r="D260" s="46"/>
      <c r="E260" s="39" t="s">
        <v>2042</v>
      </c>
      <c r="F260" s="46"/>
      <c r="G260" s="46"/>
      <c r="H260" s="46"/>
      <c r="I260" s="46"/>
      <c r="J260" s="48"/>
    </row>
    <row r="261">
      <c r="A261" s="37" t="s">
        <v>144</v>
      </c>
      <c r="B261" s="37">
        <v>62</v>
      </c>
      <c r="C261" s="38" t="s">
        <v>2058</v>
      </c>
      <c r="D261" s="37" t="s">
        <v>146</v>
      </c>
      <c r="E261" s="39" t="s">
        <v>2059</v>
      </c>
      <c r="F261" s="40" t="s">
        <v>178</v>
      </c>
      <c r="G261" s="41">
        <v>2</v>
      </c>
      <c r="H261" s="42">
        <v>0</v>
      </c>
      <c r="I261" s="43">
        <f>ROUND(G261*H261,P4)</f>
        <v>0</v>
      </c>
      <c r="J261" s="37"/>
      <c r="O261" s="44">
        <f>I261*0.21</f>
        <v>0</v>
      </c>
      <c r="P261">
        <v>3</v>
      </c>
    </row>
    <row r="262">
      <c r="A262" s="37" t="s">
        <v>149</v>
      </c>
      <c r="B262" s="45"/>
      <c r="C262" s="46"/>
      <c r="D262" s="46"/>
      <c r="E262" s="47" t="s">
        <v>146</v>
      </c>
      <c r="F262" s="46"/>
      <c r="G262" s="46"/>
      <c r="H262" s="46"/>
      <c r="I262" s="46"/>
      <c r="J262" s="48"/>
    </row>
    <row r="263" ht="105">
      <c r="A263" s="37" t="s">
        <v>150</v>
      </c>
      <c r="B263" s="45"/>
      <c r="C263" s="46"/>
      <c r="D263" s="46"/>
      <c r="E263" s="49" t="s">
        <v>2060</v>
      </c>
      <c r="F263" s="46"/>
      <c r="G263" s="46"/>
      <c r="H263" s="46"/>
      <c r="I263" s="46"/>
      <c r="J263" s="48"/>
    </row>
    <row r="264" ht="375">
      <c r="A264" s="37" t="s">
        <v>152</v>
      </c>
      <c r="B264" s="45"/>
      <c r="C264" s="46"/>
      <c r="D264" s="46"/>
      <c r="E264" s="39" t="s">
        <v>2061</v>
      </c>
      <c r="F264" s="46"/>
      <c r="G264" s="46"/>
      <c r="H264" s="46"/>
      <c r="I264" s="46"/>
      <c r="J264" s="48"/>
    </row>
    <row r="265">
      <c r="A265" s="37" t="s">
        <v>144</v>
      </c>
      <c r="B265" s="37">
        <v>63</v>
      </c>
      <c r="C265" s="38" t="s">
        <v>2062</v>
      </c>
      <c r="D265" s="37" t="s">
        <v>146</v>
      </c>
      <c r="E265" s="39" t="s">
        <v>2063</v>
      </c>
      <c r="F265" s="40" t="s">
        <v>178</v>
      </c>
      <c r="G265" s="41">
        <v>1</v>
      </c>
      <c r="H265" s="42">
        <v>0</v>
      </c>
      <c r="I265" s="43">
        <f>ROUND(G265*H265,P4)</f>
        <v>0</v>
      </c>
      <c r="J265" s="37"/>
      <c r="O265" s="44">
        <f>I265*0.21</f>
        <v>0</v>
      </c>
      <c r="P265">
        <v>3</v>
      </c>
    </row>
    <row r="266">
      <c r="A266" s="37" t="s">
        <v>149</v>
      </c>
      <c r="B266" s="45"/>
      <c r="C266" s="46"/>
      <c r="D266" s="46"/>
      <c r="E266" s="47" t="s">
        <v>146</v>
      </c>
      <c r="F266" s="46"/>
      <c r="G266" s="46"/>
      <c r="H266" s="46"/>
      <c r="I266" s="46"/>
      <c r="J266" s="48"/>
    </row>
    <row r="267" ht="105">
      <c r="A267" s="37" t="s">
        <v>150</v>
      </c>
      <c r="B267" s="45"/>
      <c r="C267" s="46"/>
      <c r="D267" s="46"/>
      <c r="E267" s="49" t="s">
        <v>2064</v>
      </c>
      <c r="F267" s="46"/>
      <c r="G267" s="46"/>
      <c r="H267" s="46"/>
      <c r="I267" s="46"/>
      <c r="J267" s="48"/>
    </row>
    <row r="268" ht="375">
      <c r="A268" s="37" t="s">
        <v>152</v>
      </c>
      <c r="B268" s="45"/>
      <c r="C268" s="46"/>
      <c r="D268" s="46"/>
      <c r="E268" s="39" t="s">
        <v>2061</v>
      </c>
      <c r="F268" s="46"/>
      <c r="G268" s="46"/>
      <c r="H268" s="46"/>
      <c r="I268" s="46"/>
      <c r="J268" s="48"/>
    </row>
    <row r="269">
      <c r="A269" s="37" t="s">
        <v>144</v>
      </c>
      <c r="B269" s="37">
        <v>64</v>
      </c>
      <c r="C269" s="38" t="s">
        <v>2065</v>
      </c>
      <c r="D269" s="37" t="s">
        <v>146</v>
      </c>
      <c r="E269" s="39" t="s">
        <v>2066</v>
      </c>
      <c r="F269" s="40" t="s">
        <v>178</v>
      </c>
      <c r="G269" s="41">
        <v>1</v>
      </c>
      <c r="H269" s="42">
        <v>0</v>
      </c>
      <c r="I269" s="43">
        <f>ROUND(G269*H269,P4)</f>
        <v>0</v>
      </c>
      <c r="J269" s="37"/>
      <c r="O269" s="44">
        <f>I269*0.21</f>
        <v>0</v>
      </c>
      <c r="P269">
        <v>3</v>
      </c>
    </row>
    <row r="270">
      <c r="A270" s="37" t="s">
        <v>149</v>
      </c>
      <c r="B270" s="45"/>
      <c r="C270" s="46"/>
      <c r="D270" s="46"/>
      <c r="E270" s="47" t="s">
        <v>146</v>
      </c>
      <c r="F270" s="46"/>
      <c r="G270" s="46"/>
      <c r="H270" s="46"/>
      <c r="I270" s="46"/>
      <c r="J270" s="48"/>
    </row>
    <row r="271" ht="90">
      <c r="A271" s="37" t="s">
        <v>150</v>
      </c>
      <c r="B271" s="45"/>
      <c r="C271" s="46"/>
      <c r="D271" s="46"/>
      <c r="E271" s="49" t="s">
        <v>2067</v>
      </c>
      <c r="F271" s="46"/>
      <c r="G271" s="46"/>
      <c r="H271" s="46"/>
      <c r="I271" s="46"/>
      <c r="J271" s="48"/>
    </row>
    <row r="272" ht="390">
      <c r="A272" s="37" t="s">
        <v>152</v>
      </c>
      <c r="B272" s="45"/>
      <c r="C272" s="46"/>
      <c r="D272" s="46"/>
      <c r="E272" s="39" t="s">
        <v>2068</v>
      </c>
      <c r="F272" s="46"/>
      <c r="G272" s="46"/>
      <c r="H272" s="46"/>
      <c r="I272" s="46"/>
      <c r="J272" s="48"/>
    </row>
    <row r="273">
      <c r="A273" s="37" t="s">
        <v>144</v>
      </c>
      <c r="B273" s="37">
        <v>65</v>
      </c>
      <c r="C273" s="38" t="s">
        <v>606</v>
      </c>
      <c r="D273" s="37" t="s">
        <v>146</v>
      </c>
      <c r="E273" s="39" t="s">
        <v>607</v>
      </c>
      <c r="F273" s="40" t="s">
        <v>178</v>
      </c>
      <c r="G273" s="41">
        <v>2</v>
      </c>
      <c r="H273" s="42">
        <v>0</v>
      </c>
      <c r="I273" s="43">
        <f>ROUND(G273*H273,P4)</f>
        <v>0</v>
      </c>
      <c r="J273" s="37"/>
      <c r="O273" s="44">
        <f>I273*0.21</f>
        <v>0</v>
      </c>
      <c r="P273">
        <v>3</v>
      </c>
    </row>
    <row r="274">
      <c r="A274" s="37" t="s">
        <v>149</v>
      </c>
      <c r="B274" s="45"/>
      <c r="C274" s="46"/>
      <c r="D274" s="46"/>
      <c r="E274" s="47" t="s">
        <v>146</v>
      </c>
      <c r="F274" s="46"/>
      <c r="G274" s="46"/>
      <c r="H274" s="46"/>
      <c r="I274" s="46"/>
      <c r="J274" s="48"/>
    </row>
    <row r="275" ht="135">
      <c r="A275" s="37" t="s">
        <v>150</v>
      </c>
      <c r="B275" s="45"/>
      <c r="C275" s="46"/>
      <c r="D275" s="46"/>
      <c r="E275" s="49" t="s">
        <v>2069</v>
      </c>
      <c r="F275" s="46"/>
      <c r="G275" s="46"/>
      <c r="H275" s="46"/>
      <c r="I275" s="46"/>
      <c r="J275" s="48"/>
    </row>
    <row r="276" ht="120">
      <c r="A276" s="37" t="s">
        <v>152</v>
      </c>
      <c r="B276" s="45"/>
      <c r="C276" s="46"/>
      <c r="D276" s="46"/>
      <c r="E276" s="39" t="s">
        <v>609</v>
      </c>
      <c r="F276" s="46"/>
      <c r="G276" s="46"/>
      <c r="H276" s="46"/>
      <c r="I276" s="46"/>
      <c r="J276" s="48"/>
    </row>
    <row r="277">
      <c r="A277" s="37" t="s">
        <v>144</v>
      </c>
      <c r="B277" s="37">
        <v>66</v>
      </c>
      <c r="C277" s="38" t="s">
        <v>2070</v>
      </c>
      <c r="D277" s="37" t="s">
        <v>146</v>
      </c>
      <c r="E277" s="39" t="s">
        <v>2071</v>
      </c>
      <c r="F277" s="40" t="s">
        <v>148</v>
      </c>
      <c r="G277" s="41">
        <v>1</v>
      </c>
      <c r="H277" s="42">
        <v>0</v>
      </c>
      <c r="I277" s="43">
        <f>ROUND(G277*H277,P4)</f>
        <v>0</v>
      </c>
      <c r="J277" s="37"/>
      <c r="O277" s="44">
        <f>I277*0.21</f>
        <v>0</v>
      </c>
      <c r="P277">
        <v>3</v>
      </c>
    </row>
    <row r="278">
      <c r="A278" s="37" t="s">
        <v>149</v>
      </c>
      <c r="B278" s="45"/>
      <c r="C278" s="46"/>
      <c r="D278" s="46"/>
      <c r="E278" s="47" t="s">
        <v>146</v>
      </c>
      <c r="F278" s="46"/>
      <c r="G278" s="46"/>
      <c r="H278" s="46"/>
      <c r="I278" s="46"/>
      <c r="J278" s="48"/>
    </row>
    <row r="279" ht="75">
      <c r="A279" s="37" t="s">
        <v>150</v>
      </c>
      <c r="B279" s="45"/>
      <c r="C279" s="46"/>
      <c r="D279" s="46"/>
      <c r="E279" s="49" t="s">
        <v>2072</v>
      </c>
      <c r="F279" s="46"/>
      <c r="G279" s="46"/>
      <c r="H279" s="46"/>
      <c r="I279" s="46"/>
      <c r="J279" s="48"/>
    </row>
    <row r="280" ht="90">
      <c r="A280" s="37" t="s">
        <v>152</v>
      </c>
      <c r="B280" s="45"/>
      <c r="C280" s="46"/>
      <c r="D280" s="46"/>
      <c r="E280" s="39" t="s">
        <v>2073</v>
      </c>
      <c r="F280" s="46"/>
      <c r="G280" s="46"/>
      <c r="H280" s="46"/>
      <c r="I280" s="46"/>
      <c r="J280" s="48"/>
    </row>
    <row r="281">
      <c r="A281" s="37" t="s">
        <v>144</v>
      </c>
      <c r="B281" s="37">
        <v>67</v>
      </c>
      <c r="C281" s="38" t="s">
        <v>2074</v>
      </c>
      <c r="D281" s="37" t="s">
        <v>146</v>
      </c>
      <c r="E281" s="39" t="s">
        <v>2075</v>
      </c>
      <c r="F281" s="40" t="s">
        <v>178</v>
      </c>
      <c r="G281" s="41">
        <v>1</v>
      </c>
      <c r="H281" s="42">
        <v>0</v>
      </c>
      <c r="I281" s="43">
        <f>ROUND(G281*H281,P4)</f>
        <v>0</v>
      </c>
      <c r="J281" s="37"/>
      <c r="O281" s="44">
        <f>I281*0.21</f>
        <v>0</v>
      </c>
      <c r="P281">
        <v>3</v>
      </c>
    </row>
    <row r="282">
      <c r="A282" s="37" t="s">
        <v>149</v>
      </c>
      <c r="B282" s="45"/>
      <c r="C282" s="46"/>
      <c r="D282" s="46"/>
      <c r="E282" s="47" t="s">
        <v>146</v>
      </c>
      <c r="F282" s="46"/>
      <c r="G282" s="46"/>
      <c r="H282" s="46"/>
      <c r="I282" s="46"/>
      <c r="J282" s="48"/>
    </row>
    <row r="283" ht="75">
      <c r="A283" s="37" t="s">
        <v>150</v>
      </c>
      <c r="B283" s="45"/>
      <c r="C283" s="46"/>
      <c r="D283" s="46"/>
      <c r="E283" s="49" t="s">
        <v>2076</v>
      </c>
      <c r="F283" s="46"/>
      <c r="G283" s="46"/>
      <c r="H283" s="46"/>
      <c r="I283" s="46"/>
      <c r="J283" s="48"/>
    </row>
    <row r="284" ht="75">
      <c r="A284" s="37" t="s">
        <v>152</v>
      </c>
      <c r="B284" s="45"/>
      <c r="C284" s="46"/>
      <c r="D284" s="46"/>
      <c r="E284" s="39" t="s">
        <v>2077</v>
      </c>
      <c r="F284" s="46"/>
      <c r="G284" s="46"/>
      <c r="H284" s="46"/>
      <c r="I284" s="46"/>
      <c r="J284" s="48"/>
    </row>
    <row r="285">
      <c r="A285" s="37" t="s">
        <v>144</v>
      </c>
      <c r="B285" s="37">
        <v>68</v>
      </c>
      <c r="C285" s="38" t="s">
        <v>2078</v>
      </c>
      <c r="D285" s="37" t="s">
        <v>146</v>
      </c>
      <c r="E285" s="39" t="s">
        <v>2079</v>
      </c>
      <c r="F285" s="40" t="s">
        <v>156</v>
      </c>
      <c r="G285" s="41">
        <v>10.199999999999999</v>
      </c>
      <c r="H285" s="42">
        <v>0</v>
      </c>
      <c r="I285" s="43">
        <f>ROUND(G285*H285,P4)</f>
        <v>0</v>
      </c>
      <c r="J285" s="37"/>
      <c r="O285" s="44">
        <f>I285*0.21</f>
        <v>0</v>
      </c>
      <c r="P285">
        <v>3</v>
      </c>
    </row>
    <row r="286">
      <c r="A286" s="37" t="s">
        <v>149</v>
      </c>
      <c r="B286" s="45"/>
      <c r="C286" s="46"/>
      <c r="D286" s="46"/>
      <c r="E286" s="47" t="s">
        <v>146</v>
      </c>
      <c r="F286" s="46"/>
      <c r="G286" s="46"/>
      <c r="H286" s="46"/>
      <c r="I286" s="46"/>
      <c r="J286" s="48"/>
    </row>
    <row r="287" ht="75">
      <c r="A287" s="37" t="s">
        <v>150</v>
      </c>
      <c r="B287" s="45"/>
      <c r="C287" s="46"/>
      <c r="D287" s="46"/>
      <c r="E287" s="49" t="s">
        <v>2080</v>
      </c>
      <c r="F287" s="46"/>
      <c r="G287" s="46"/>
      <c r="H287" s="46"/>
      <c r="I287" s="46"/>
      <c r="J287" s="48"/>
    </row>
    <row r="288" ht="105">
      <c r="A288" s="37" t="s">
        <v>152</v>
      </c>
      <c r="B288" s="45"/>
      <c r="C288" s="46"/>
      <c r="D288" s="46"/>
      <c r="E288" s="39" t="s">
        <v>2081</v>
      </c>
      <c r="F288" s="46"/>
      <c r="G288" s="46"/>
      <c r="H288" s="46"/>
      <c r="I288" s="46"/>
      <c r="J288" s="48"/>
    </row>
    <row r="289">
      <c r="A289" s="37" t="s">
        <v>144</v>
      </c>
      <c r="B289" s="37">
        <v>69</v>
      </c>
      <c r="C289" s="38" t="s">
        <v>2082</v>
      </c>
      <c r="D289" s="37" t="s">
        <v>146</v>
      </c>
      <c r="E289" s="39" t="s">
        <v>2083</v>
      </c>
      <c r="F289" s="40" t="s">
        <v>156</v>
      </c>
      <c r="G289" s="41">
        <v>60.109999999999999</v>
      </c>
      <c r="H289" s="42">
        <v>0</v>
      </c>
      <c r="I289" s="43">
        <f>ROUND(G289*H289,P4)</f>
        <v>0</v>
      </c>
      <c r="J289" s="37"/>
      <c r="O289" s="44">
        <f>I289*0.21</f>
        <v>0</v>
      </c>
      <c r="P289">
        <v>3</v>
      </c>
    </row>
    <row r="290">
      <c r="A290" s="37" t="s">
        <v>149</v>
      </c>
      <c r="B290" s="45"/>
      <c r="C290" s="46"/>
      <c r="D290" s="46"/>
      <c r="E290" s="47" t="s">
        <v>146</v>
      </c>
      <c r="F290" s="46"/>
      <c r="G290" s="46"/>
      <c r="H290" s="46"/>
      <c r="I290" s="46"/>
      <c r="J290" s="48"/>
    </row>
    <row r="291" ht="135">
      <c r="A291" s="37" t="s">
        <v>150</v>
      </c>
      <c r="B291" s="45"/>
      <c r="C291" s="46"/>
      <c r="D291" s="46"/>
      <c r="E291" s="49" t="s">
        <v>2084</v>
      </c>
      <c r="F291" s="46"/>
      <c r="G291" s="46"/>
      <c r="H291" s="46"/>
      <c r="I291" s="46"/>
      <c r="J291" s="48"/>
    </row>
    <row r="292" ht="90">
      <c r="A292" s="37" t="s">
        <v>152</v>
      </c>
      <c r="B292" s="45"/>
      <c r="C292" s="46"/>
      <c r="D292" s="46"/>
      <c r="E292" s="39" t="s">
        <v>2073</v>
      </c>
      <c r="F292" s="46"/>
      <c r="G292" s="46"/>
      <c r="H292" s="46"/>
      <c r="I292" s="46"/>
      <c r="J292" s="48"/>
    </row>
    <row r="293">
      <c r="A293" s="37" t="s">
        <v>144</v>
      </c>
      <c r="B293" s="37">
        <v>70</v>
      </c>
      <c r="C293" s="38" t="s">
        <v>2085</v>
      </c>
      <c r="D293" s="37" t="s">
        <v>146</v>
      </c>
      <c r="E293" s="39" t="s">
        <v>2086</v>
      </c>
      <c r="F293" s="40" t="s">
        <v>156</v>
      </c>
      <c r="G293" s="41">
        <v>61.310000000000002</v>
      </c>
      <c r="H293" s="42">
        <v>0</v>
      </c>
      <c r="I293" s="43">
        <f>ROUND(G293*H293,P4)</f>
        <v>0</v>
      </c>
      <c r="J293" s="37"/>
      <c r="O293" s="44">
        <f>I293*0.21</f>
        <v>0</v>
      </c>
      <c r="P293">
        <v>3</v>
      </c>
    </row>
    <row r="294">
      <c r="A294" s="37" t="s">
        <v>149</v>
      </c>
      <c r="B294" s="45"/>
      <c r="C294" s="46"/>
      <c r="D294" s="46"/>
      <c r="E294" s="47" t="s">
        <v>146</v>
      </c>
      <c r="F294" s="46"/>
      <c r="G294" s="46"/>
      <c r="H294" s="46"/>
      <c r="I294" s="46"/>
      <c r="J294" s="48"/>
    </row>
    <row r="295" ht="90">
      <c r="A295" s="37" t="s">
        <v>150</v>
      </c>
      <c r="B295" s="45"/>
      <c r="C295" s="46"/>
      <c r="D295" s="46"/>
      <c r="E295" s="49" t="s">
        <v>2087</v>
      </c>
      <c r="F295" s="46"/>
      <c r="G295" s="46"/>
      <c r="H295" s="46"/>
      <c r="I295" s="46"/>
      <c r="J295" s="48"/>
    </row>
    <row r="296" ht="150">
      <c r="A296" s="37" t="s">
        <v>152</v>
      </c>
      <c r="B296" s="45"/>
      <c r="C296" s="46"/>
      <c r="D296" s="46"/>
      <c r="E296" s="39" t="s">
        <v>1546</v>
      </c>
      <c r="F296" s="46"/>
      <c r="G296" s="46"/>
      <c r="H296" s="46"/>
      <c r="I296" s="46"/>
      <c r="J296" s="48"/>
    </row>
    <row r="297">
      <c r="A297" s="37" t="s">
        <v>144</v>
      </c>
      <c r="B297" s="37">
        <v>71</v>
      </c>
      <c r="C297" s="38" t="s">
        <v>2088</v>
      </c>
      <c r="D297" s="37" t="s">
        <v>146</v>
      </c>
      <c r="E297" s="39" t="s">
        <v>2089</v>
      </c>
      <c r="F297" s="40" t="s">
        <v>156</v>
      </c>
      <c r="G297" s="41">
        <v>8.4000000000000004</v>
      </c>
      <c r="H297" s="42">
        <v>0</v>
      </c>
      <c r="I297" s="43">
        <f>ROUND(G297*H297,P4)</f>
        <v>0</v>
      </c>
      <c r="J297" s="37"/>
      <c r="O297" s="44">
        <f>I297*0.21</f>
        <v>0</v>
      </c>
      <c r="P297">
        <v>3</v>
      </c>
    </row>
    <row r="298">
      <c r="A298" s="37" t="s">
        <v>149</v>
      </c>
      <c r="B298" s="45"/>
      <c r="C298" s="46"/>
      <c r="D298" s="46"/>
      <c r="E298" s="47" t="s">
        <v>146</v>
      </c>
      <c r="F298" s="46"/>
      <c r="G298" s="46"/>
      <c r="H298" s="46"/>
      <c r="I298" s="46"/>
      <c r="J298" s="48"/>
    </row>
    <row r="299" ht="60">
      <c r="A299" s="37" t="s">
        <v>150</v>
      </c>
      <c r="B299" s="45"/>
      <c r="C299" s="46"/>
      <c r="D299" s="46"/>
      <c r="E299" s="49" t="s">
        <v>2090</v>
      </c>
      <c r="F299" s="46"/>
      <c r="G299" s="46"/>
      <c r="H299" s="46"/>
      <c r="I299" s="46"/>
      <c r="J299" s="48"/>
    </row>
    <row r="300" ht="150">
      <c r="A300" s="37" t="s">
        <v>152</v>
      </c>
      <c r="B300" s="45"/>
      <c r="C300" s="46"/>
      <c r="D300" s="46"/>
      <c r="E300" s="39" t="s">
        <v>1546</v>
      </c>
      <c r="F300" s="46"/>
      <c r="G300" s="46"/>
      <c r="H300" s="46"/>
      <c r="I300" s="46"/>
      <c r="J300" s="48"/>
    </row>
    <row r="301">
      <c r="A301" s="37" t="s">
        <v>144</v>
      </c>
      <c r="B301" s="37">
        <v>72</v>
      </c>
      <c r="C301" s="38" t="s">
        <v>2091</v>
      </c>
      <c r="D301" s="37" t="s">
        <v>146</v>
      </c>
      <c r="E301" s="39" t="s">
        <v>2092</v>
      </c>
      <c r="F301" s="40" t="s">
        <v>156</v>
      </c>
      <c r="G301" s="41">
        <v>10.4</v>
      </c>
      <c r="H301" s="42">
        <v>0</v>
      </c>
      <c r="I301" s="43">
        <f>ROUND(G301*H301,P4)</f>
        <v>0</v>
      </c>
      <c r="J301" s="37"/>
      <c r="O301" s="44">
        <f>I301*0.21</f>
        <v>0</v>
      </c>
      <c r="P301">
        <v>3</v>
      </c>
    </row>
    <row r="302">
      <c r="A302" s="37" t="s">
        <v>149</v>
      </c>
      <c r="B302" s="45"/>
      <c r="C302" s="46"/>
      <c r="D302" s="46"/>
      <c r="E302" s="47" t="s">
        <v>146</v>
      </c>
      <c r="F302" s="46"/>
      <c r="G302" s="46"/>
      <c r="H302" s="46"/>
      <c r="I302" s="46"/>
      <c r="J302" s="48"/>
    </row>
    <row r="303" ht="60">
      <c r="A303" s="37" t="s">
        <v>150</v>
      </c>
      <c r="B303" s="45"/>
      <c r="C303" s="46"/>
      <c r="D303" s="46"/>
      <c r="E303" s="49" t="s">
        <v>2093</v>
      </c>
      <c r="F303" s="46"/>
      <c r="G303" s="46"/>
      <c r="H303" s="46"/>
      <c r="I303" s="46"/>
      <c r="J303" s="48"/>
    </row>
    <row r="304" ht="150">
      <c r="A304" s="37" t="s">
        <v>152</v>
      </c>
      <c r="B304" s="45"/>
      <c r="C304" s="46"/>
      <c r="D304" s="46"/>
      <c r="E304" s="39" t="s">
        <v>1546</v>
      </c>
      <c r="F304" s="46"/>
      <c r="G304" s="46"/>
      <c r="H304" s="46"/>
      <c r="I304" s="46"/>
      <c r="J304" s="48"/>
    </row>
    <row r="305">
      <c r="A305" s="37" t="s">
        <v>144</v>
      </c>
      <c r="B305" s="37">
        <v>73</v>
      </c>
      <c r="C305" s="38" t="s">
        <v>2094</v>
      </c>
      <c r="D305" s="37" t="s">
        <v>146</v>
      </c>
      <c r="E305" s="39" t="s">
        <v>2095</v>
      </c>
      <c r="F305" s="40" t="s">
        <v>178</v>
      </c>
      <c r="G305" s="41">
        <v>4</v>
      </c>
      <c r="H305" s="42">
        <v>0</v>
      </c>
      <c r="I305" s="43">
        <f>ROUND(G305*H305,P4)</f>
        <v>0</v>
      </c>
      <c r="J305" s="37"/>
      <c r="O305" s="44">
        <f>I305*0.21</f>
        <v>0</v>
      </c>
      <c r="P305">
        <v>3</v>
      </c>
    </row>
    <row r="306">
      <c r="A306" s="37" t="s">
        <v>149</v>
      </c>
      <c r="B306" s="45"/>
      <c r="C306" s="46"/>
      <c r="D306" s="46"/>
      <c r="E306" s="47" t="s">
        <v>146</v>
      </c>
      <c r="F306" s="46"/>
      <c r="G306" s="46"/>
      <c r="H306" s="46"/>
      <c r="I306" s="46"/>
      <c r="J306" s="48"/>
    </row>
    <row r="307" ht="60">
      <c r="A307" s="37" t="s">
        <v>150</v>
      </c>
      <c r="B307" s="45"/>
      <c r="C307" s="46"/>
      <c r="D307" s="46"/>
      <c r="E307" s="49" t="s">
        <v>2096</v>
      </c>
      <c r="F307" s="46"/>
      <c r="G307" s="46"/>
      <c r="H307" s="46"/>
      <c r="I307" s="46"/>
      <c r="J307" s="48"/>
    </row>
    <row r="308" ht="75">
      <c r="A308" s="37" t="s">
        <v>152</v>
      </c>
      <c r="B308" s="45"/>
      <c r="C308" s="46"/>
      <c r="D308" s="46"/>
      <c r="E308" s="39" t="s">
        <v>2097</v>
      </c>
      <c r="F308" s="46"/>
      <c r="G308" s="46"/>
      <c r="H308" s="46"/>
      <c r="I308" s="46"/>
      <c r="J308" s="48"/>
    </row>
    <row r="309" ht="30">
      <c r="A309" s="37" t="s">
        <v>144</v>
      </c>
      <c r="B309" s="37">
        <v>74</v>
      </c>
      <c r="C309" s="38" t="s">
        <v>2098</v>
      </c>
      <c r="D309" s="37" t="s">
        <v>146</v>
      </c>
      <c r="E309" s="39" t="s">
        <v>2099</v>
      </c>
      <c r="F309" s="40" t="s">
        <v>156</v>
      </c>
      <c r="G309" s="41">
        <v>13.43</v>
      </c>
      <c r="H309" s="42">
        <v>0</v>
      </c>
      <c r="I309" s="43">
        <f>ROUND(G309*H309,P4)</f>
        <v>0</v>
      </c>
      <c r="J309" s="37"/>
      <c r="O309" s="44">
        <f>I309*0.21</f>
        <v>0</v>
      </c>
      <c r="P309">
        <v>3</v>
      </c>
    </row>
    <row r="310">
      <c r="A310" s="37" t="s">
        <v>149</v>
      </c>
      <c r="B310" s="45"/>
      <c r="C310" s="46"/>
      <c r="D310" s="46"/>
      <c r="E310" s="47" t="s">
        <v>146</v>
      </c>
      <c r="F310" s="46"/>
      <c r="G310" s="46"/>
      <c r="H310" s="46"/>
      <c r="I310" s="46"/>
      <c r="J310" s="48"/>
    </row>
    <row r="311" ht="195">
      <c r="A311" s="37" t="s">
        <v>150</v>
      </c>
      <c r="B311" s="45"/>
      <c r="C311" s="46"/>
      <c r="D311" s="46"/>
      <c r="E311" s="49" t="s">
        <v>2100</v>
      </c>
      <c r="F311" s="46"/>
      <c r="G311" s="46"/>
      <c r="H311" s="46"/>
      <c r="I311" s="46"/>
      <c r="J311" s="48"/>
    </row>
    <row r="312" ht="375">
      <c r="A312" s="37" t="s">
        <v>152</v>
      </c>
      <c r="B312" s="45"/>
      <c r="C312" s="46"/>
      <c r="D312" s="46"/>
      <c r="E312" s="39" t="s">
        <v>2101</v>
      </c>
      <c r="F312" s="46"/>
      <c r="G312" s="46"/>
      <c r="H312" s="46"/>
      <c r="I312" s="46"/>
      <c r="J312" s="48"/>
    </row>
    <row r="313" ht="30">
      <c r="A313" s="37" t="s">
        <v>144</v>
      </c>
      <c r="B313" s="37">
        <v>75</v>
      </c>
      <c r="C313" s="38" t="s">
        <v>2102</v>
      </c>
      <c r="D313" s="37" t="s">
        <v>146</v>
      </c>
      <c r="E313" s="39" t="s">
        <v>2103</v>
      </c>
      <c r="F313" s="40" t="s">
        <v>178</v>
      </c>
      <c r="G313" s="41">
        <v>1</v>
      </c>
      <c r="H313" s="42">
        <v>0</v>
      </c>
      <c r="I313" s="43">
        <f>ROUND(G313*H313,P4)</f>
        <v>0</v>
      </c>
      <c r="J313" s="37"/>
      <c r="O313" s="44">
        <f>I313*0.21</f>
        <v>0</v>
      </c>
      <c r="P313">
        <v>3</v>
      </c>
    </row>
    <row r="314">
      <c r="A314" s="37" t="s">
        <v>149</v>
      </c>
      <c r="B314" s="45"/>
      <c r="C314" s="46"/>
      <c r="D314" s="46"/>
      <c r="E314" s="47" t="s">
        <v>146</v>
      </c>
      <c r="F314" s="46"/>
      <c r="G314" s="46"/>
      <c r="H314" s="46"/>
      <c r="I314" s="46"/>
      <c r="J314" s="48"/>
    </row>
    <row r="315" ht="210">
      <c r="A315" s="37" t="s">
        <v>150</v>
      </c>
      <c r="B315" s="45"/>
      <c r="C315" s="46"/>
      <c r="D315" s="46"/>
      <c r="E315" s="49" t="s">
        <v>2104</v>
      </c>
      <c r="F315" s="46"/>
      <c r="G315" s="46"/>
      <c r="H315" s="46"/>
      <c r="I315" s="46"/>
      <c r="J315" s="48"/>
    </row>
    <row r="316" ht="345">
      <c r="A316" s="37" t="s">
        <v>152</v>
      </c>
      <c r="B316" s="45"/>
      <c r="C316" s="46"/>
      <c r="D316" s="46"/>
      <c r="E316" s="39" t="s">
        <v>1535</v>
      </c>
      <c r="F316" s="46"/>
      <c r="G316" s="46"/>
      <c r="H316" s="46"/>
      <c r="I316" s="46"/>
      <c r="J316" s="48"/>
    </row>
    <row r="317" ht="30">
      <c r="A317" s="37" t="s">
        <v>144</v>
      </c>
      <c r="B317" s="37">
        <v>76</v>
      </c>
      <c r="C317" s="38" t="s">
        <v>2105</v>
      </c>
      <c r="D317" s="37" t="s">
        <v>146</v>
      </c>
      <c r="E317" s="39" t="s">
        <v>2106</v>
      </c>
      <c r="F317" s="40" t="s">
        <v>178</v>
      </c>
      <c r="G317" s="41">
        <v>2</v>
      </c>
      <c r="H317" s="42">
        <v>0</v>
      </c>
      <c r="I317" s="43">
        <f>ROUND(G317*H317,P4)</f>
        <v>0</v>
      </c>
      <c r="J317" s="37"/>
      <c r="O317" s="44">
        <f>I317*0.21</f>
        <v>0</v>
      </c>
      <c r="P317">
        <v>3</v>
      </c>
    </row>
    <row r="318">
      <c r="A318" s="37" t="s">
        <v>149</v>
      </c>
      <c r="B318" s="45"/>
      <c r="C318" s="46"/>
      <c r="D318" s="46"/>
      <c r="E318" s="47" t="s">
        <v>146</v>
      </c>
      <c r="F318" s="46"/>
      <c r="G318" s="46"/>
      <c r="H318" s="46"/>
      <c r="I318" s="46"/>
      <c r="J318" s="48"/>
    </row>
    <row r="319" ht="210">
      <c r="A319" s="37" t="s">
        <v>150</v>
      </c>
      <c r="B319" s="45"/>
      <c r="C319" s="46"/>
      <c r="D319" s="46"/>
      <c r="E319" s="49" t="s">
        <v>2107</v>
      </c>
      <c r="F319" s="46"/>
      <c r="G319" s="46"/>
      <c r="H319" s="46"/>
      <c r="I319" s="46"/>
      <c r="J319" s="48"/>
    </row>
    <row r="320" ht="345">
      <c r="A320" s="37" t="s">
        <v>152</v>
      </c>
      <c r="B320" s="45"/>
      <c r="C320" s="46"/>
      <c r="D320" s="46"/>
      <c r="E320" s="39" t="s">
        <v>1535</v>
      </c>
      <c r="F320" s="46"/>
      <c r="G320" s="46"/>
      <c r="H320" s="46"/>
      <c r="I320" s="46"/>
      <c r="J320" s="48"/>
    </row>
    <row r="321" ht="45">
      <c r="A321" s="37" t="s">
        <v>144</v>
      </c>
      <c r="B321" s="37">
        <v>77</v>
      </c>
      <c r="C321" s="38" t="s">
        <v>2108</v>
      </c>
      <c r="D321" s="37" t="s">
        <v>146</v>
      </c>
      <c r="E321" s="39" t="s">
        <v>2109</v>
      </c>
      <c r="F321" s="40" t="s">
        <v>178</v>
      </c>
      <c r="G321" s="41">
        <v>1</v>
      </c>
      <c r="H321" s="42">
        <v>0</v>
      </c>
      <c r="I321" s="43">
        <f>ROUND(G321*H321,P4)</f>
        <v>0</v>
      </c>
      <c r="J321" s="37"/>
      <c r="O321" s="44">
        <f>I321*0.21</f>
        <v>0</v>
      </c>
      <c r="P321">
        <v>3</v>
      </c>
    </row>
    <row r="322">
      <c r="A322" s="37" t="s">
        <v>149</v>
      </c>
      <c r="B322" s="45"/>
      <c r="C322" s="46"/>
      <c r="D322" s="46"/>
      <c r="E322" s="47" t="s">
        <v>146</v>
      </c>
      <c r="F322" s="46"/>
      <c r="G322" s="46"/>
      <c r="H322" s="46"/>
      <c r="I322" s="46"/>
      <c r="J322" s="48"/>
    </row>
    <row r="323" ht="255">
      <c r="A323" s="37" t="s">
        <v>150</v>
      </c>
      <c r="B323" s="45"/>
      <c r="C323" s="46"/>
      <c r="D323" s="46"/>
      <c r="E323" s="49" t="s">
        <v>2110</v>
      </c>
      <c r="F323" s="46"/>
      <c r="G323" s="46"/>
      <c r="H323" s="46"/>
      <c r="I323" s="46"/>
      <c r="J323" s="48"/>
    </row>
    <row r="324" ht="345">
      <c r="A324" s="37" t="s">
        <v>152</v>
      </c>
      <c r="B324" s="45"/>
      <c r="C324" s="46"/>
      <c r="D324" s="46"/>
      <c r="E324" s="39" t="s">
        <v>1535</v>
      </c>
      <c r="F324" s="46"/>
      <c r="G324" s="46"/>
      <c r="H324" s="46"/>
      <c r="I324" s="46"/>
      <c r="J324" s="48"/>
    </row>
    <row r="325" ht="30">
      <c r="A325" s="37" t="s">
        <v>144</v>
      </c>
      <c r="B325" s="37">
        <v>78</v>
      </c>
      <c r="C325" s="38" t="s">
        <v>2111</v>
      </c>
      <c r="D325" s="37" t="s">
        <v>146</v>
      </c>
      <c r="E325" s="39" t="s">
        <v>2112</v>
      </c>
      <c r="F325" s="40" t="s">
        <v>156</v>
      </c>
      <c r="G325" s="41">
        <v>1.7250000000000001</v>
      </c>
      <c r="H325" s="42">
        <v>0</v>
      </c>
      <c r="I325" s="43">
        <f>ROUND(G325*H325,P4)</f>
        <v>0</v>
      </c>
      <c r="J325" s="37"/>
      <c r="O325" s="44">
        <f>I325*0.21</f>
        <v>0</v>
      </c>
      <c r="P325">
        <v>3</v>
      </c>
    </row>
    <row r="326">
      <c r="A326" s="37" t="s">
        <v>149</v>
      </c>
      <c r="B326" s="45"/>
      <c r="C326" s="46"/>
      <c r="D326" s="46"/>
      <c r="E326" s="47" t="s">
        <v>146</v>
      </c>
      <c r="F326" s="46"/>
      <c r="G326" s="46"/>
      <c r="H326" s="46"/>
      <c r="I326" s="46"/>
      <c r="J326" s="48"/>
    </row>
    <row r="327" ht="210">
      <c r="A327" s="37" t="s">
        <v>150</v>
      </c>
      <c r="B327" s="45"/>
      <c r="C327" s="46"/>
      <c r="D327" s="46"/>
      <c r="E327" s="49" t="s">
        <v>2113</v>
      </c>
      <c r="F327" s="46"/>
      <c r="G327" s="46"/>
      <c r="H327" s="46"/>
      <c r="I327" s="46"/>
      <c r="J327" s="48"/>
    </row>
    <row r="328" ht="345">
      <c r="A328" s="37" t="s">
        <v>152</v>
      </c>
      <c r="B328" s="45"/>
      <c r="C328" s="46"/>
      <c r="D328" s="46"/>
      <c r="E328" s="39" t="s">
        <v>1535</v>
      </c>
      <c r="F328" s="46"/>
      <c r="G328" s="46"/>
      <c r="H328" s="46"/>
      <c r="I328" s="46"/>
      <c r="J328" s="48"/>
    </row>
    <row r="329" ht="45">
      <c r="A329" s="37" t="s">
        <v>144</v>
      </c>
      <c r="B329" s="37">
        <v>79</v>
      </c>
      <c r="C329" s="38" t="s">
        <v>2114</v>
      </c>
      <c r="D329" s="37" t="s">
        <v>146</v>
      </c>
      <c r="E329" s="39" t="s">
        <v>2115</v>
      </c>
      <c r="F329" s="40" t="s">
        <v>178</v>
      </c>
      <c r="G329" s="41">
        <v>1</v>
      </c>
      <c r="H329" s="42">
        <v>0</v>
      </c>
      <c r="I329" s="43">
        <f>ROUND(G329*H329,P4)</f>
        <v>0</v>
      </c>
      <c r="J329" s="37"/>
      <c r="O329" s="44">
        <f>I329*0.21</f>
        <v>0</v>
      </c>
      <c r="P329">
        <v>3</v>
      </c>
    </row>
    <row r="330">
      <c r="A330" s="37" t="s">
        <v>149</v>
      </c>
      <c r="B330" s="45"/>
      <c r="C330" s="46"/>
      <c r="D330" s="46"/>
      <c r="E330" s="47" t="s">
        <v>146</v>
      </c>
      <c r="F330" s="46"/>
      <c r="G330" s="46"/>
      <c r="H330" s="46"/>
      <c r="I330" s="46"/>
      <c r="J330" s="48"/>
    </row>
    <row r="331" ht="195">
      <c r="A331" s="37" t="s">
        <v>150</v>
      </c>
      <c r="B331" s="45"/>
      <c r="C331" s="46"/>
      <c r="D331" s="46"/>
      <c r="E331" s="49" t="s">
        <v>2116</v>
      </c>
      <c r="F331" s="46"/>
      <c r="G331" s="46"/>
      <c r="H331" s="46"/>
      <c r="I331" s="46"/>
      <c r="J331" s="48"/>
    </row>
    <row r="332" ht="300">
      <c r="A332" s="37" t="s">
        <v>152</v>
      </c>
      <c r="B332" s="45"/>
      <c r="C332" s="46"/>
      <c r="D332" s="46"/>
      <c r="E332" s="39" t="s">
        <v>2117</v>
      </c>
      <c r="F332" s="46"/>
      <c r="G332" s="46"/>
      <c r="H332" s="46"/>
      <c r="I332" s="46"/>
      <c r="J332" s="48"/>
    </row>
    <row r="333" ht="45">
      <c r="A333" s="37" t="s">
        <v>144</v>
      </c>
      <c r="B333" s="37">
        <v>80</v>
      </c>
      <c r="C333" s="38" t="s">
        <v>2118</v>
      </c>
      <c r="D333" s="37" t="s">
        <v>146</v>
      </c>
      <c r="E333" s="39" t="s">
        <v>2119</v>
      </c>
      <c r="F333" s="40" t="s">
        <v>178</v>
      </c>
      <c r="G333" s="41">
        <v>1</v>
      </c>
      <c r="H333" s="42">
        <v>0</v>
      </c>
      <c r="I333" s="43">
        <f>ROUND(G333*H333,P4)</f>
        <v>0</v>
      </c>
      <c r="J333" s="37"/>
      <c r="O333" s="44">
        <f>I333*0.21</f>
        <v>0</v>
      </c>
      <c r="P333">
        <v>3</v>
      </c>
    </row>
    <row r="334">
      <c r="A334" s="37" t="s">
        <v>149</v>
      </c>
      <c r="B334" s="45"/>
      <c r="C334" s="46"/>
      <c r="D334" s="46"/>
      <c r="E334" s="47" t="s">
        <v>146</v>
      </c>
      <c r="F334" s="46"/>
      <c r="G334" s="46"/>
      <c r="H334" s="46"/>
      <c r="I334" s="46"/>
      <c r="J334" s="48"/>
    </row>
    <row r="335" ht="240">
      <c r="A335" s="37" t="s">
        <v>150</v>
      </c>
      <c r="B335" s="45"/>
      <c r="C335" s="46"/>
      <c r="D335" s="46"/>
      <c r="E335" s="49" t="s">
        <v>2120</v>
      </c>
      <c r="F335" s="46"/>
      <c r="G335" s="46"/>
      <c r="H335" s="46"/>
      <c r="I335" s="46"/>
      <c r="J335" s="48"/>
    </row>
    <row r="336" ht="300">
      <c r="A336" s="37" t="s">
        <v>152</v>
      </c>
      <c r="B336" s="45"/>
      <c r="C336" s="46"/>
      <c r="D336" s="46"/>
      <c r="E336" s="39" t="s">
        <v>2117</v>
      </c>
      <c r="F336" s="46"/>
      <c r="G336" s="46"/>
      <c r="H336" s="46"/>
      <c r="I336" s="46"/>
      <c r="J336" s="48"/>
    </row>
    <row r="337" ht="30">
      <c r="A337" s="37" t="s">
        <v>144</v>
      </c>
      <c r="B337" s="37">
        <v>81</v>
      </c>
      <c r="C337" s="38" t="s">
        <v>2121</v>
      </c>
      <c r="D337" s="37" t="s">
        <v>146</v>
      </c>
      <c r="E337" s="39" t="s">
        <v>2122</v>
      </c>
      <c r="F337" s="40" t="s">
        <v>178</v>
      </c>
      <c r="G337" s="41">
        <v>1</v>
      </c>
      <c r="H337" s="42">
        <v>0</v>
      </c>
      <c r="I337" s="43">
        <f>ROUND(G337*H337,P4)</f>
        <v>0</v>
      </c>
      <c r="J337" s="37"/>
      <c r="O337" s="44">
        <f>I337*0.21</f>
        <v>0</v>
      </c>
      <c r="P337">
        <v>3</v>
      </c>
    </row>
    <row r="338">
      <c r="A338" s="37" t="s">
        <v>149</v>
      </c>
      <c r="B338" s="45"/>
      <c r="C338" s="46"/>
      <c r="D338" s="46"/>
      <c r="E338" s="47" t="s">
        <v>146</v>
      </c>
      <c r="F338" s="46"/>
      <c r="G338" s="46"/>
      <c r="H338" s="46"/>
      <c r="I338" s="46"/>
      <c r="J338" s="48"/>
    </row>
    <row r="339" ht="90">
      <c r="A339" s="37" t="s">
        <v>150</v>
      </c>
      <c r="B339" s="45"/>
      <c r="C339" s="46"/>
      <c r="D339" s="46"/>
      <c r="E339" s="49" t="s">
        <v>2123</v>
      </c>
      <c r="F339" s="46"/>
      <c r="G339" s="46"/>
      <c r="H339" s="46"/>
      <c r="I339" s="46"/>
      <c r="J339" s="48"/>
    </row>
    <row r="340" ht="405">
      <c r="A340" s="37" t="s">
        <v>152</v>
      </c>
      <c r="B340" s="45"/>
      <c r="C340" s="46"/>
      <c r="D340" s="46"/>
      <c r="E340" s="39" t="s">
        <v>2124</v>
      </c>
      <c r="F340" s="46"/>
      <c r="G340" s="46"/>
      <c r="H340" s="46"/>
      <c r="I340" s="46"/>
      <c r="J340" s="48"/>
    </row>
    <row r="341" ht="30">
      <c r="A341" s="37" t="s">
        <v>144</v>
      </c>
      <c r="B341" s="37">
        <v>82</v>
      </c>
      <c r="C341" s="38" t="s">
        <v>2125</v>
      </c>
      <c r="D341" s="37" t="s">
        <v>146</v>
      </c>
      <c r="E341" s="39" t="s">
        <v>2126</v>
      </c>
      <c r="F341" s="40" t="s">
        <v>178</v>
      </c>
      <c r="G341" s="41">
        <v>2</v>
      </c>
      <c r="H341" s="42">
        <v>0</v>
      </c>
      <c r="I341" s="43">
        <f>ROUND(G341*H341,P4)</f>
        <v>0</v>
      </c>
      <c r="J341" s="37"/>
      <c r="O341" s="44">
        <f>I341*0.21</f>
        <v>0</v>
      </c>
      <c r="P341">
        <v>3</v>
      </c>
    </row>
    <row r="342">
      <c r="A342" s="37" t="s">
        <v>149</v>
      </c>
      <c r="B342" s="45"/>
      <c r="C342" s="46"/>
      <c r="D342" s="46"/>
      <c r="E342" s="47" t="s">
        <v>146</v>
      </c>
      <c r="F342" s="46"/>
      <c r="G342" s="46"/>
      <c r="H342" s="46"/>
      <c r="I342" s="46"/>
      <c r="J342" s="48"/>
    </row>
    <row r="343" ht="90">
      <c r="A343" s="37" t="s">
        <v>150</v>
      </c>
      <c r="B343" s="45"/>
      <c r="C343" s="46"/>
      <c r="D343" s="46"/>
      <c r="E343" s="49" t="s">
        <v>2127</v>
      </c>
      <c r="F343" s="46"/>
      <c r="G343" s="46"/>
      <c r="H343" s="46"/>
      <c r="I343" s="46"/>
      <c r="J343" s="48"/>
    </row>
    <row r="344" ht="90">
      <c r="A344" s="37" t="s">
        <v>152</v>
      </c>
      <c r="B344" s="45"/>
      <c r="C344" s="46"/>
      <c r="D344" s="46"/>
      <c r="E344" s="39" t="s">
        <v>2128</v>
      </c>
      <c r="F344" s="46"/>
      <c r="G344" s="46"/>
      <c r="H344" s="46"/>
      <c r="I344" s="46"/>
      <c r="J344" s="48"/>
    </row>
    <row r="345" ht="30">
      <c r="A345" s="37" t="s">
        <v>144</v>
      </c>
      <c r="B345" s="37">
        <v>83</v>
      </c>
      <c r="C345" s="38" t="s">
        <v>2129</v>
      </c>
      <c r="D345" s="37" t="s">
        <v>146</v>
      </c>
      <c r="E345" s="39" t="s">
        <v>2130</v>
      </c>
      <c r="F345" s="40" t="s">
        <v>178</v>
      </c>
      <c r="G345" s="41">
        <v>4</v>
      </c>
      <c r="H345" s="42">
        <v>0</v>
      </c>
      <c r="I345" s="43">
        <f>ROUND(G345*H345,P4)</f>
        <v>0</v>
      </c>
      <c r="J345" s="37"/>
      <c r="O345" s="44">
        <f>I345*0.21</f>
        <v>0</v>
      </c>
      <c r="P345">
        <v>3</v>
      </c>
    </row>
    <row r="346">
      <c r="A346" s="37" t="s">
        <v>149</v>
      </c>
      <c r="B346" s="45"/>
      <c r="C346" s="46"/>
      <c r="D346" s="46"/>
      <c r="E346" s="47" t="s">
        <v>146</v>
      </c>
      <c r="F346" s="46"/>
      <c r="G346" s="46"/>
      <c r="H346" s="46"/>
      <c r="I346" s="46"/>
      <c r="J346" s="48"/>
    </row>
    <row r="347" ht="90">
      <c r="A347" s="37" t="s">
        <v>150</v>
      </c>
      <c r="B347" s="45"/>
      <c r="C347" s="46"/>
      <c r="D347" s="46"/>
      <c r="E347" s="49" t="s">
        <v>2131</v>
      </c>
      <c r="F347" s="46"/>
      <c r="G347" s="46"/>
      <c r="H347" s="46"/>
      <c r="I347" s="46"/>
      <c r="J347" s="48"/>
    </row>
    <row r="348" ht="90">
      <c r="A348" s="37" t="s">
        <v>152</v>
      </c>
      <c r="B348" s="45"/>
      <c r="C348" s="46"/>
      <c r="D348" s="46"/>
      <c r="E348" s="39" t="s">
        <v>2128</v>
      </c>
      <c r="F348" s="46"/>
      <c r="G348" s="46"/>
      <c r="H348" s="46"/>
      <c r="I348" s="46"/>
      <c r="J348" s="48"/>
    </row>
    <row r="349" ht="30">
      <c r="A349" s="37" t="s">
        <v>144</v>
      </c>
      <c r="B349" s="37">
        <v>84</v>
      </c>
      <c r="C349" s="38" t="s">
        <v>2132</v>
      </c>
      <c r="D349" s="37" t="s">
        <v>146</v>
      </c>
      <c r="E349" s="39" t="s">
        <v>2133</v>
      </c>
      <c r="F349" s="40" t="s">
        <v>178</v>
      </c>
      <c r="G349" s="41">
        <v>3</v>
      </c>
      <c r="H349" s="42">
        <v>0</v>
      </c>
      <c r="I349" s="43">
        <f>ROUND(G349*H349,P4)</f>
        <v>0</v>
      </c>
      <c r="J349" s="37"/>
      <c r="O349" s="44">
        <f>I349*0.21</f>
        <v>0</v>
      </c>
      <c r="P349">
        <v>3</v>
      </c>
    </row>
    <row r="350">
      <c r="A350" s="37" t="s">
        <v>149</v>
      </c>
      <c r="B350" s="45"/>
      <c r="C350" s="46"/>
      <c r="D350" s="46"/>
      <c r="E350" s="47" t="s">
        <v>146</v>
      </c>
      <c r="F350" s="46"/>
      <c r="G350" s="46"/>
      <c r="H350" s="46"/>
      <c r="I350" s="46"/>
      <c r="J350" s="48"/>
    </row>
    <row r="351" ht="135">
      <c r="A351" s="37" t="s">
        <v>150</v>
      </c>
      <c r="B351" s="45"/>
      <c r="C351" s="46"/>
      <c r="D351" s="46"/>
      <c r="E351" s="49" t="s">
        <v>2134</v>
      </c>
      <c r="F351" s="46"/>
      <c r="G351" s="46"/>
      <c r="H351" s="46"/>
      <c r="I351" s="46"/>
      <c r="J351" s="48"/>
    </row>
    <row r="352">
      <c r="A352" s="37" t="s">
        <v>152</v>
      </c>
      <c r="B352" s="45"/>
      <c r="C352" s="46"/>
      <c r="D352" s="46"/>
      <c r="E352" s="47" t="s">
        <v>146</v>
      </c>
      <c r="F352" s="46"/>
      <c r="G352" s="46"/>
      <c r="H352" s="46"/>
      <c r="I352" s="46"/>
      <c r="J352" s="48"/>
    </row>
    <row r="353">
      <c r="A353" s="31" t="s">
        <v>141</v>
      </c>
      <c r="B353" s="32"/>
      <c r="C353" s="33" t="s">
        <v>614</v>
      </c>
      <c r="D353" s="34"/>
      <c r="E353" s="31" t="s">
        <v>1275</v>
      </c>
      <c r="F353" s="34"/>
      <c r="G353" s="34"/>
      <c r="H353" s="34"/>
      <c r="I353" s="35">
        <f>SUMIFS(I354:I397,A354:A397,"P")</f>
        <v>0</v>
      </c>
      <c r="J353" s="36"/>
    </row>
    <row r="354" ht="30">
      <c r="A354" s="37" t="s">
        <v>144</v>
      </c>
      <c r="B354" s="37">
        <v>85</v>
      </c>
      <c r="C354" s="38" t="s">
        <v>1292</v>
      </c>
      <c r="D354" s="37" t="s">
        <v>146</v>
      </c>
      <c r="E354" s="39" t="s">
        <v>1293</v>
      </c>
      <c r="F354" s="40" t="s">
        <v>156</v>
      </c>
      <c r="G354" s="41">
        <v>37.399999999999999</v>
      </c>
      <c r="H354" s="42">
        <v>0</v>
      </c>
      <c r="I354" s="43">
        <f>ROUND(G354*H354,P4)</f>
        <v>0</v>
      </c>
      <c r="J354" s="37"/>
      <c r="O354" s="44">
        <f>I354*0.21</f>
        <v>0</v>
      </c>
      <c r="P354">
        <v>3</v>
      </c>
    </row>
    <row r="355">
      <c r="A355" s="37" t="s">
        <v>149</v>
      </c>
      <c r="B355" s="45"/>
      <c r="C355" s="46"/>
      <c r="D355" s="46"/>
      <c r="E355" s="47" t="s">
        <v>146</v>
      </c>
      <c r="F355" s="46"/>
      <c r="G355" s="46"/>
      <c r="H355" s="46"/>
      <c r="I355" s="46"/>
      <c r="J355" s="48"/>
    </row>
    <row r="356" ht="105">
      <c r="A356" s="37" t="s">
        <v>150</v>
      </c>
      <c r="B356" s="45"/>
      <c r="C356" s="46"/>
      <c r="D356" s="46"/>
      <c r="E356" s="49" t="s">
        <v>2135</v>
      </c>
      <c r="F356" s="46"/>
      <c r="G356" s="46"/>
      <c r="H356" s="46"/>
      <c r="I356" s="46"/>
      <c r="J356" s="48"/>
    </row>
    <row r="357" ht="90">
      <c r="A357" s="37" t="s">
        <v>152</v>
      </c>
      <c r="B357" s="45"/>
      <c r="C357" s="46"/>
      <c r="D357" s="46"/>
      <c r="E357" s="39" t="s">
        <v>1295</v>
      </c>
      <c r="F357" s="46"/>
      <c r="G357" s="46"/>
      <c r="H357" s="46"/>
      <c r="I357" s="46"/>
      <c r="J357" s="48"/>
    </row>
    <row r="358">
      <c r="A358" s="37" t="s">
        <v>144</v>
      </c>
      <c r="B358" s="37">
        <v>86</v>
      </c>
      <c r="C358" s="38" t="s">
        <v>2136</v>
      </c>
      <c r="D358" s="37" t="s">
        <v>146</v>
      </c>
      <c r="E358" s="39" t="s">
        <v>2137</v>
      </c>
      <c r="F358" s="40" t="s">
        <v>156</v>
      </c>
      <c r="G358" s="41">
        <v>54.600000000000001</v>
      </c>
      <c r="H358" s="42">
        <v>0</v>
      </c>
      <c r="I358" s="43">
        <f>ROUND(G358*H358,P4)</f>
        <v>0</v>
      </c>
      <c r="J358" s="37"/>
      <c r="O358" s="44">
        <f>I358*0.21</f>
        <v>0</v>
      </c>
      <c r="P358">
        <v>3</v>
      </c>
    </row>
    <row r="359">
      <c r="A359" s="37" t="s">
        <v>149</v>
      </c>
      <c r="B359" s="45"/>
      <c r="C359" s="46"/>
      <c r="D359" s="46"/>
      <c r="E359" s="47" t="s">
        <v>146</v>
      </c>
      <c r="F359" s="46"/>
      <c r="G359" s="46"/>
      <c r="H359" s="46"/>
      <c r="I359" s="46"/>
      <c r="J359" s="48"/>
    </row>
    <row r="360" ht="135">
      <c r="A360" s="37" t="s">
        <v>150</v>
      </c>
      <c r="B360" s="45"/>
      <c r="C360" s="46"/>
      <c r="D360" s="46"/>
      <c r="E360" s="49" t="s">
        <v>2138</v>
      </c>
      <c r="F360" s="46"/>
      <c r="G360" s="46"/>
      <c r="H360" s="46"/>
      <c r="I360" s="46"/>
      <c r="J360" s="48"/>
    </row>
    <row r="361" ht="90">
      <c r="A361" s="37" t="s">
        <v>152</v>
      </c>
      <c r="B361" s="45"/>
      <c r="C361" s="46"/>
      <c r="D361" s="46"/>
      <c r="E361" s="39" t="s">
        <v>2139</v>
      </c>
      <c r="F361" s="46"/>
      <c r="G361" s="46"/>
      <c r="H361" s="46"/>
      <c r="I361" s="46"/>
      <c r="J361" s="48"/>
    </row>
    <row r="362">
      <c r="A362" s="37" t="s">
        <v>144</v>
      </c>
      <c r="B362" s="37">
        <v>87</v>
      </c>
      <c r="C362" s="38" t="s">
        <v>2140</v>
      </c>
      <c r="D362" s="37" t="s">
        <v>146</v>
      </c>
      <c r="E362" s="39" t="s">
        <v>2141</v>
      </c>
      <c r="F362" s="40" t="s">
        <v>178</v>
      </c>
      <c r="G362" s="41">
        <v>2</v>
      </c>
      <c r="H362" s="42">
        <v>0</v>
      </c>
      <c r="I362" s="43">
        <f>ROUND(G362*H362,P4)</f>
        <v>0</v>
      </c>
      <c r="J362" s="37"/>
      <c r="O362" s="44">
        <f>I362*0.21</f>
        <v>0</v>
      </c>
      <c r="P362">
        <v>3</v>
      </c>
    </row>
    <row r="363">
      <c r="A363" s="37" t="s">
        <v>149</v>
      </c>
      <c r="B363" s="45"/>
      <c r="C363" s="46"/>
      <c r="D363" s="46"/>
      <c r="E363" s="47" t="s">
        <v>146</v>
      </c>
      <c r="F363" s="46"/>
      <c r="G363" s="46"/>
      <c r="H363" s="46"/>
      <c r="I363" s="46"/>
      <c r="J363" s="48"/>
    </row>
    <row r="364" ht="75">
      <c r="A364" s="37" t="s">
        <v>150</v>
      </c>
      <c r="B364" s="45"/>
      <c r="C364" s="46"/>
      <c r="D364" s="46"/>
      <c r="E364" s="49" t="s">
        <v>2142</v>
      </c>
      <c r="F364" s="46"/>
      <c r="G364" s="46"/>
      <c r="H364" s="46"/>
      <c r="I364" s="46"/>
      <c r="J364" s="48"/>
    </row>
    <row r="365" ht="195">
      <c r="A365" s="37" t="s">
        <v>152</v>
      </c>
      <c r="B365" s="45"/>
      <c r="C365" s="46"/>
      <c r="D365" s="46"/>
      <c r="E365" s="39" t="s">
        <v>2143</v>
      </c>
      <c r="F365" s="46"/>
      <c r="G365" s="46"/>
      <c r="H365" s="46"/>
      <c r="I365" s="46"/>
      <c r="J365" s="48"/>
    </row>
    <row r="366">
      <c r="A366" s="37" t="s">
        <v>144</v>
      </c>
      <c r="B366" s="37">
        <v>88</v>
      </c>
      <c r="C366" s="38" t="s">
        <v>2144</v>
      </c>
      <c r="D366" s="37" t="s">
        <v>146</v>
      </c>
      <c r="E366" s="39" t="s">
        <v>2145</v>
      </c>
      <c r="F366" s="40" t="s">
        <v>178</v>
      </c>
      <c r="G366" s="41">
        <v>6</v>
      </c>
      <c r="H366" s="42">
        <v>0</v>
      </c>
      <c r="I366" s="43">
        <f>ROUND(G366*H366,P4)</f>
        <v>0</v>
      </c>
      <c r="J366" s="37"/>
      <c r="O366" s="44">
        <f>I366*0.21</f>
        <v>0</v>
      </c>
      <c r="P366">
        <v>3</v>
      </c>
    </row>
    <row r="367">
      <c r="A367" s="37" t="s">
        <v>149</v>
      </c>
      <c r="B367" s="45"/>
      <c r="C367" s="46"/>
      <c r="D367" s="46"/>
      <c r="E367" s="47" t="s">
        <v>146</v>
      </c>
      <c r="F367" s="46"/>
      <c r="G367" s="46"/>
      <c r="H367" s="46"/>
      <c r="I367" s="46"/>
      <c r="J367" s="48"/>
    </row>
    <row r="368" ht="75">
      <c r="A368" s="37" t="s">
        <v>150</v>
      </c>
      <c r="B368" s="45"/>
      <c r="C368" s="46"/>
      <c r="D368" s="46"/>
      <c r="E368" s="49" t="s">
        <v>2146</v>
      </c>
      <c r="F368" s="46"/>
      <c r="G368" s="46"/>
      <c r="H368" s="46"/>
      <c r="I368" s="46"/>
      <c r="J368" s="48"/>
    </row>
    <row r="369" ht="165">
      <c r="A369" s="37" t="s">
        <v>152</v>
      </c>
      <c r="B369" s="45"/>
      <c r="C369" s="46"/>
      <c r="D369" s="46"/>
      <c r="E369" s="39" t="s">
        <v>2147</v>
      </c>
      <c r="F369" s="46"/>
      <c r="G369" s="46"/>
      <c r="H369" s="46"/>
      <c r="I369" s="46"/>
      <c r="J369" s="48"/>
    </row>
    <row r="370">
      <c r="A370" s="37" t="s">
        <v>144</v>
      </c>
      <c r="B370" s="37">
        <v>89</v>
      </c>
      <c r="C370" s="38" t="s">
        <v>2148</v>
      </c>
      <c r="D370" s="37" t="s">
        <v>146</v>
      </c>
      <c r="E370" s="39" t="s">
        <v>2149</v>
      </c>
      <c r="F370" s="40" t="s">
        <v>156</v>
      </c>
      <c r="G370" s="41">
        <v>110</v>
      </c>
      <c r="H370" s="42">
        <v>0</v>
      </c>
      <c r="I370" s="43">
        <f>ROUND(G370*H370,P4)</f>
        <v>0</v>
      </c>
      <c r="J370" s="37"/>
      <c r="O370" s="44">
        <f>I370*0.21</f>
        <v>0</v>
      </c>
      <c r="P370">
        <v>3</v>
      </c>
    </row>
    <row r="371">
      <c r="A371" s="37" t="s">
        <v>149</v>
      </c>
      <c r="B371" s="45"/>
      <c r="C371" s="46"/>
      <c r="D371" s="46"/>
      <c r="E371" s="47" t="s">
        <v>146</v>
      </c>
      <c r="F371" s="46"/>
      <c r="G371" s="46"/>
      <c r="H371" s="46"/>
      <c r="I371" s="46"/>
      <c r="J371" s="48"/>
    </row>
    <row r="372" ht="90">
      <c r="A372" s="37" t="s">
        <v>150</v>
      </c>
      <c r="B372" s="45"/>
      <c r="C372" s="46"/>
      <c r="D372" s="46"/>
      <c r="E372" s="49" t="s">
        <v>2150</v>
      </c>
      <c r="F372" s="46"/>
      <c r="G372" s="46"/>
      <c r="H372" s="46"/>
      <c r="I372" s="46"/>
      <c r="J372" s="48"/>
    </row>
    <row r="373" ht="150">
      <c r="A373" s="37" t="s">
        <v>152</v>
      </c>
      <c r="B373" s="45"/>
      <c r="C373" s="46"/>
      <c r="D373" s="46"/>
      <c r="E373" s="39" t="s">
        <v>2151</v>
      </c>
      <c r="F373" s="46"/>
      <c r="G373" s="46"/>
      <c r="H373" s="46"/>
      <c r="I373" s="46"/>
      <c r="J373" s="48"/>
    </row>
    <row r="374" ht="30">
      <c r="A374" s="37" t="s">
        <v>144</v>
      </c>
      <c r="B374" s="37">
        <v>90</v>
      </c>
      <c r="C374" s="38" t="s">
        <v>2152</v>
      </c>
      <c r="D374" s="37" t="s">
        <v>146</v>
      </c>
      <c r="E374" s="39" t="s">
        <v>2153</v>
      </c>
      <c r="F374" s="40" t="s">
        <v>178</v>
      </c>
      <c r="G374" s="41">
        <v>1</v>
      </c>
      <c r="H374" s="42">
        <v>0</v>
      </c>
      <c r="I374" s="43">
        <f>ROUND(G374*H374,P4)</f>
        <v>0</v>
      </c>
      <c r="J374" s="37"/>
      <c r="O374" s="44">
        <f>I374*0.21</f>
        <v>0</v>
      </c>
      <c r="P374">
        <v>3</v>
      </c>
    </row>
    <row r="375">
      <c r="A375" s="37" t="s">
        <v>149</v>
      </c>
      <c r="B375" s="45"/>
      <c r="C375" s="46"/>
      <c r="D375" s="46"/>
      <c r="E375" s="47" t="s">
        <v>146</v>
      </c>
      <c r="F375" s="46"/>
      <c r="G375" s="46"/>
      <c r="H375" s="46"/>
      <c r="I375" s="46"/>
      <c r="J375" s="48"/>
    </row>
    <row r="376" ht="105">
      <c r="A376" s="37" t="s">
        <v>150</v>
      </c>
      <c r="B376" s="45"/>
      <c r="C376" s="46"/>
      <c r="D376" s="46"/>
      <c r="E376" s="49" t="s">
        <v>2154</v>
      </c>
      <c r="F376" s="46"/>
      <c r="G376" s="46"/>
      <c r="H376" s="46"/>
      <c r="I376" s="46"/>
      <c r="J376" s="48"/>
    </row>
    <row r="377" ht="90">
      <c r="A377" s="37" t="s">
        <v>152</v>
      </c>
      <c r="B377" s="45"/>
      <c r="C377" s="46"/>
      <c r="D377" s="46"/>
      <c r="E377" s="39" t="s">
        <v>2128</v>
      </c>
      <c r="F377" s="46"/>
      <c r="G377" s="46"/>
      <c r="H377" s="46"/>
      <c r="I377" s="46"/>
      <c r="J377" s="48"/>
    </row>
    <row r="378" ht="30">
      <c r="A378" s="37" t="s">
        <v>144</v>
      </c>
      <c r="B378" s="37">
        <v>91</v>
      </c>
      <c r="C378" s="38" t="s">
        <v>2155</v>
      </c>
      <c r="D378" s="37" t="s">
        <v>146</v>
      </c>
      <c r="E378" s="39" t="s">
        <v>2156</v>
      </c>
      <c r="F378" s="40" t="s">
        <v>178</v>
      </c>
      <c r="G378" s="41">
        <v>1</v>
      </c>
      <c r="H378" s="42">
        <v>0</v>
      </c>
      <c r="I378" s="43">
        <f>ROUND(G378*H378,P4)</f>
        <v>0</v>
      </c>
      <c r="J378" s="37"/>
      <c r="O378" s="44">
        <f>I378*0.21</f>
        <v>0</v>
      </c>
      <c r="P378">
        <v>3</v>
      </c>
    </row>
    <row r="379">
      <c r="A379" s="37" t="s">
        <v>149</v>
      </c>
      <c r="B379" s="45"/>
      <c r="C379" s="46"/>
      <c r="D379" s="46"/>
      <c r="E379" s="47" t="s">
        <v>146</v>
      </c>
      <c r="F379" s="46"/>
      <c r="G379" s="46"/>
      <c r="H379" s="46"/>
      <c r="I379" s="46"/>
      <c r="J379" s="48"/>
    </row>
    <row r="380" ht="105">
      <c r="A380" s="37" t="s">
        <v>150</v>
      </c>
      <c r="B380" s="45"/>
      <c r="C380" s="46"/>
      <c r="D380" s="46"/>
      <c r="E380" s="49" t="s">
        <v>2157</v>
      </c>
      <c r="F380" s="46"/>
      <c r="G380" s="46"/>
      <c r="H380" s="46"/>
      <c r="I380" s="46"/>
      <c r="J380" s="48"/>
    </row>
    <row r="381" ht="90">
      <c r="A381" s="37" t="s">
        <v>152</v>
      </c>
      <c r="B381" s="45"/>
      <c r="C381" s="46"/>
      <c r="D381" s="46"/>
      <c r="E381" s="39" t="s">
        <v>2128</v>
      </c>
      <c r="F381" s="46"/>
      <c r="G381" s="46"/>
      <c r="H381" s="46"/>
      <c r="I381" s="46"/>
      <c r="J381" s="48"/>
    </row>
    <row r="382" ht="30">
      <c r="A382" s="37" t="s">
        <v>144</v>
      </c>
      <c r="B382" s="37">
        <v>92</v>
      </c>
      <c r="C382" s="38" t="s">
        <v>2158</v>
      </c>
      <c r="D382" s="37" t="s">
        <v>146</v>
      </c>
      <c r="E382" s="39" t="s">
        <v>2159</v>
      </c>
      <c r="F382" s="40" t="s">
        <v>156</v>
      </c>
      <c r="G382" s="41">
        <v>32.340000000000003</v>
      </c>
      <c r="H382" s="42">
        <v>0</v>
      </c>
      <c r="I382" s="43">
        <f>ROUND(G382*H382,P4)</f>
        <v>0</v>
      </c>
      <c r="J382" s="37"/>
      <c r="O382" s="44">
        <f>I382*0.21</f>
        <v>0</v>
      </c>
      <c r="P382">
        <v>3</v>
      </c>
    </row>
    <row r="383">
      <c r="A383" s="37" t="s">
        <v>149</v>
      </c>
      <c r="B383" s="45"/>
      <c r="C383" s="46"/>
      <c r="D383" s="46"/>
      <c r="E383" s="47" t="s">
        <v>146</v>
      </c>
      <c r="F383" s="46"/>
      <c r="G383" s="46"/>
      <c r="H383" s="46"/>
      <c r="I383" s="46"/>
      <c r="J383" s="48"/>
    </row>
    <row r="384" ht="75">
      <c r="A384" s="37" t="s">
        <v>150</v>
      </c>
      <c r="B384" s="45"/>
      <c r="C384" s="46"/>
      <c r="D384" s="46"/>
      <c r="E384" s="49" t="s">
        <v>2160</v>
      </c>
      <c r="F384" s="46"/>
      <c r="G384" s="46"/>
      <c r="H384" s="46"/>
      <c r="I384" s="46"/>
      <c r="J384" s="48"/>
    </row>
    <row r="385" ht="105">
      <c r="A385" s="37" t="s">
        <v>152</v>
      </c>
      <c r="B385" s="45"/>
      <c r="C385" s="46"/>
      <c r="D385" s="46"/>
      <c r="E385" s="39" t="s">
        <v>2001</v>
      </c>
      <c r="F385" s="46"/>
      <c r="G385" s="46"/>
      <c r="H385" s="46"/>
      <c r="I385" s="46"/>
      <c r="J385" s="48"/>
    </row>
    <row r="386">
      <c r="A386" s="37" t="s">
        <v>144</v>
      </c>
      <c r="B386" s="37">
        <v>93</v>
      </c>
      <c r="C386" s="38" t="s">
        <v>2161</v>
      </c>
      <c r="D386" s="37" t="s">
        <v>146</v>
      </c>
      <c r="E386" s="39" t="s">
        <v>2162</v>
      </c>
      <c r="F386" s="40" t="s">
        <v>171</v>
      </c>
      <c r="G386" s="41">
        <v>1</v>
      </c>
      <c r="H386" s="42">
        <v>0</v>
      </c>
      <c r="I386" s="43">
        <f>ROUND(G386*H386,P4)</f>
        <v>0</v>
      </c>
      <c r="J386" s="37"/>
      <c r="O386" s="44">
        <f>I386*0.21</f>
        <v>0</v>
      </c>
      <c r="P386">
        <v>3</v>
      </c>
    </row>
    <row r="387">
      <c r="A387" s="37" t="s">
        <v>149</v>
      </c>
      <c r="B387" s="45"/>
      <c r="C387" s="46"/>
      <c r="D387" s="46"/>
      <c r="E387" s="47" t="s">
        <v>146</v>
      </c>
      <c r="F387" s="46"/>
      <c r="G387" s="46"/>
      <c r="H387" s="46"/>
      <c r="I387" s="46"/>
      <c r="J387" s="48"/>
    </row>
    <row r="388" ht="120">
      <c r="A388" s="37" t="s">
        <v>150</v>
      </c>
      <c r="B388" s="45"/>
      <c r="C388" s="46"/>
      <c r="D388" s="46"/>
      <c r="E388" s="49" t="s">
        <v>2163</v>
      </c>
      <c r="F388" s="46"/>
      <c r="G388" s="46"/>
      <c r="H388" s="46"/>
      <c r="I388" s="46"/>
      <c r="J388" s="48"/>
    </row>
    <row r="389" ht="180">
      <c r="A389" s="37" t="s">
        <v>152</v>
      </c>
      <c r="B389" s="45"/>
      <c r="C389" s="46"/>
      <c r="D389" s="46"/>
      <c r="E389" s="39" t="s">
        <v>2164</v>
      </c>
      <c r="F389" s="46"/>
      <c r="G389" s="46"/>
      <c r="H389" s="46"/>
      <c r="I389" s="46"/>
      <c r="J389" s="48"/>
    </row>
    <row r="390">
      <c r="A390" s="37" t="s">
        <v>144</v>
      </c>
      <c r="B390" s="37">
        <v>94</v>
      </c>
      <c r="C390" s="38" t="s">
        <v>2165</v>
      </c>
      <c r="D390" s="37" t="s">
        <v>146</v>
      </c>
      <c r="E390" s="39" t="s">
        <v>2166</v>
      </c>
      <c r="F390" s="40" t="s">
        <v>178</v>
      </c>
      <c r="G390" s="41">
        <v>8</v>
      </c>
      <c r="H390" s="42">
        <v>0</v>
      </c>
      <c r="I390" s="43">
        <f>ROUND(G390*H390,P4)</f>
        <v>0</v>
      </c>
      <c r="J390" s="37"/>
      <c r="O390" s="44">
        <f>I390*0.21</f>
        <v>0</v>
      </c>
      <c r="P390">
        <v>3</v>
      </c>
    </row>
    <row r="391">
      <c r="A391" s="37" t="s">
        <v>149</v>
      </c>
      <c r="B391" s="45"/>
      <c r="C391" s="46"/>
      <c r="D391" s="46"/>
      <c r="E391" s="47" t="s">
        <v>146</v>
      </c>
      <c r="F391" s="46"/>
      <c r="G391" s="46"/>
      <c r="H391" s="46"/>
      <c r="I391" s="46"/>
      <c r="J391" s="48"/>
    </row>
    <row r="392" ht="195">
      <c r="A392" s="37" t="s">
        <v>150</v>
      </c>
      <c r="B392" s="45"/>
      <c r="C392" s="46"/>
      <c r="D392" s="46"/>
      <c r="E392" s="49" t="s">
        <v>2167</v>
      </c>
      <c r="F392" s="46"/>
      <c r="G392" s="46"/>
      <c r="H392" s="46"/>
      <c r="I392" s="46"/>
      <c r="J392" s="48"/>
    </row>
    <row r="393" ht="120">
      <c r="A393" s="37" t="s">
        <v>152</v>
      </c>
      <c r="B393" s="45"/>
      <c r="C393" s="46"/>
      <c r="D393" s="46"/>
      <c r="E393" s="39" t="s">
        <v>2168</v>
      </c>
      <c r="F393" s="46"/>
      <c r="G393" s="46"/>
      <c r="H393" s="46"/>
      <c r="I393" s="46"/>
      <c r="J393" s="48"/>
    </row>
    <row r="394">
      <c r="A394" s="37" t="s">
        <v>144</v>
      </c>
      <c r="B394" s="37">
        <v>95</v>
      </c>
      <c r="C394" s="38" t="s">
        <v>2169</v>
      </c>
      <c r="D394" s="37" t="s">
        <v>146</v>
      </c>
      <c r="E394" s="39" t="s">
        <v>2170</v>
      </c>
      <c r="F394" s="40" t="s">
        <v>171</v>
      </c>
      <c r="G394" s="41">
        <v>1</v>
      </c>
      <c r="H394" s="42">
        <v>0</v>
      </c>
      <c r="I394" s="43">
        <f>ROUND(G394*H394,P4)</f>
        <v>0</v>
      </c>
      <c r="J394" s="37"/>
      <c r="O394" s="44">
        <f>I394*0.21</f>
        <v>0</v>
      </c>
      <c r="P394">
        <v>3</v>
      </c>
    </row>
    <row r="395">
      <c r="A395" s="37" t="s">
        <v>149</v>
      </c>
      <c r="B395" s="45"/>
      <c r="C395" s="46"/>
      <c r="D395" s="46"/>
      <c r="E395" s="47" t="s">
        <v>146</v>
      </c>
      <c r="F395" s="46"/>
      <c r="G395" s="46"/>
      <c r="H395" s="46"/>
      <c r="I395" s="46"/>
      <c r="J395" s="48"/>
    </row>
    <row r="396" ht="105">
      <c r="A396" s="37" t="s">
        <v>150</v>
      </c>
      <c r="B396" s="45"/>
      <c r="C396" s="46"/>
      <c r="D396" s="46"/>
      <c r="E396" s="49" t="s">
        <v>2171</v>
      </c>
      <c r="F396" s="46"/>
      <c r="G396" s="46"/>
      <c r="H396" s="46"/>
      <c r="I396" s="46"/>
      <c r="J396" s="48"/>
    </row>
    <row r="397" ht="180">
      <c r="A397" s="37" t="s">
        <v>152</v>
      </c>
      <c r="B397" s="45"/>
      <c r="C397" s="46"/>
      <c r="D397" s="46"/>
      <c r="E397" s="39" t="s">
        <v>2172</v>
      </c>
      <c r="F397" s="46"/>
      <c r="G397" s="46"/>
      <c r="H397" s="46"/>
      <c r="I397" s="46"/>
      <c r="J397" s="48"/>
    </row>
    <row r="398">
      <c r="A398" s="31" t="s">
        <v>141</v>
      </c>
      <c r="B398" s="32"/>
      <c r="C398" s="33" t="s">
        <v>470</v>
      </c>
      <c r="D398" s="34"/>
      <c r="E398" s="31" t="s">
        <v>471</v>
      </c>
      <c r="F398" s="34"/>
      <c r="G398" s="34"/>
      <c r="H398" s="34"/>
      <c r="I398" s="35">
        <f>SUMIFS(I399:I414,A399:A414,"P")</f>
        <v>0</v>
      </c>
      <c r="J398" s="36"/>
    </row>
    <row r="399" ht="45">
      <c r="A399" s="37" t="s">
        <v>144</v>
      </c>
      <c r="B399" s="37">
        <v>97</v>
      </c>
      <c r="C399" s="38" t="s">
        <v>652</v>
      </c>
      <c r="D399" s="37" t="s">
        <v>653</v>
      </c>
      <c r="E399" s="39" t="s">
        <v>1037</v>
      </c>
      <c r="F399" s="40" t="s">
        <v>475</v>
      </c>
      <c r="G399" s="41">
        <v>1571.76</v>
      </c>
      <c r="H399" s="42">
        <v>0</v>
      </c>
      <c r="I399" s="43">
        <f>ROUND(G399*H399,P4)</f>
        <v>0</v>
      </c>
      <c r="J399" s="37"/>
      <c r="O399" s="44">
        <f>I399*0.21</f>
        <v>0</v>
      </c>
      <c r="P399">
        <v>3</v>
      </c>
    </row>
    <row r="400">
      <c r="A400" s="37" t="s">
        <v>149</v>
      </c>
      <c r="B400" s="45"/>
      <c r="C400" s="46"/>
      <c r="D400" s="46"/>
      <c r="E400" s="39" t="s">
        <v>1349</v>
      </c>
      <c r="F400" s="46"/>
      <c r="G400" s="46"/>
      <c r="H400" s="46"/>
      <c r="I400" s="46"/>
      <c r="J400" s="48"/>
    </row>
    <row r="401" ht="105">
      <c r="A401" s="37" t="s">
        <v>150</v>
      </c>
      <c r="B401" s="45"/>
      <c r="C401" s="46"/>
      <c r="D401" s="46"/>
      <c r="E401" s="49" t="s">
        <v>2173</v>
      </c>
      <c r="F401" s="46"/>
      <c r="G401" s="46"/>
      <c r="H401" s="46"/>
      <c r="I401" s="46"/>
      <c r="J401" s="48"/>
    </row>
    <row r="402" ht="120">
      <c r="A402" s="37" t="s">
        <v>152</v>
      </c>
      <c r="B402" s="45"/>
      <c r="C402" s="46"/>
      <c r="D402" s="46"/>
      <c r="E402" s="39" t="s">
        <v>1047</v>
      </c>
      <c r="F402" s="46"/>
      <c r="G402" s="46"/>
      <c r="H402" s="46"/>
      <c r="I402" s="46"/>
      <c r="J402" s="48"/>
    </row>
    <row r="403" ht="60">
      <c r="A403" s="37" t="s">
        <v>144</v>
      </c>
      <c r="B403" s="37">
        <v>98</v>
      </c>
      <c r="C403" s="38" t="s">
        <v>472</v>
      </c>
      <c r="D403" s="37" t="s">
        <v>473</v>
      </c>
      <c r="E403" s="39" t="s">
        <v>1343</v>
      </c>
      <c r="F403" s="40" t="s">
        <v>475</v>
      </c>
      <c r="G403" s="41">
        <v>69.777000000000001</v>
      </c>
      <c r="H403" s="42">
        <v>0</v>
      </c>
      <c r="I403" s="43">
        <f>ROUND(G403*H403,P4)</f>
        <v>0</v>
      </c>
      <c r="J403" s="37"/>
      <c r="O403" s="44">
        <f>I403*0.21</f>
        <v>0</v>
      </c>
      <c r="P403">
        <v>3</v>
      </c>
    </row>
    <row r="404">
      <c r="A404" s="37" t="s">
        <v>149</v>
      </c>
      <c r="B404" s="45"/>
      <c r="C404" s="46"/>
      <c r="D404" s="46"/>
      <c r="E404" s="39" t="s">
        <v>1349</v>
      </c>
      <c r="F404" s="46"/>
      <c r="G404" s="46"/>
      <c r="H404" s="46"/>
      <c r="I404" s="46"/>
      <c r="J404" s="48"/>
    </row>
    <row r="405" ht="120">
      <c r="A405" s="37" t="s">
        <v>150</v>
      </c>
      <c r="B405" s="45"/>
      <c r="C405" s="46"/>
      <c r="D405" s="46"/>
      <c r="E405" s="49" t="s">
        <v>2174</v>
      </c>
      <c r="F405" s="46"/>
      <c r="G405" s="46"/>
      <c r="H405" s="46"/>
      <c r="I405" s="46"/>
      <c r="J405" s="48"/>
    </row>
    <row r="406" ht="120">
      <c r="A406" s="37" t="s">
        <v>152</v>
      </c>
      <c r="B406" s="45"/>
      <c r="C406" s="46"/>
      <c r="D406" s="46"/>
      <c r="E406" s="39" t="s">
        <v>1047</v>
      </c>
      <c r="F406" s="46"/>
      <c r="G406" s="46"/>
      <c r="H406" s="46"/>
      <c r="I406" s="46"/>
      <c r="J406" s="48"/>
    </row>
    <row r="407" ht="60">
      <c r="A407" s="37" t="s">
        <v>144</v>
      </c>
      <c r="B407" s="37">
        <v>99</v>
      </c>
      <c r="C407" s="38" t="s">
        <v>2175</v>
      </c>
      <c r="D407" s="37" t="s">
        <v>2176</v>
      </c>
      <c r="E407" s="39" t="s">
        <v>2177</v>
      </c>
      <c r="F407" s="40" t="s">
        <v>475</v>
      </c>
      <c r="G407" s="41">
        <v>0.45000000000000001</v>
      </c>
      <c r="H407" s="42">
        <v>0</v>
      </c>
      <c r="I407" s="43">
        <f>ROUND(G407*H407,P4)</f>
        <v>0</v>
      </c>
      <c r="J407" s="37"/>
      <c r="O407" s="44">
        <f>I407*0.21</f>
        <v>0</v>
      </c>
      <c r="P407">
        <v>3</v>
      </c>
    </row>
    <row r="408">
      <c r="A408" s="37" t="s">
        <v>149</v>
      </c>
      <c r="B408" s="45"/>
      <c r="C408" s="46"/>
      <c r="D408" s="46"/>
      <c r="E408" s="39" t="s">
        <v>1349</v>
      </c>
      <c r="F408" s="46"/>
      <c r="G408" s="46"/>
      <c r="H408" s="46"/>
      <c r="I408" s="46"/>
      <c r="J408" s="48"/>
    </row>
    <row r="409" ht="60">
      <c r="A409" s="37" t="s">
        <v>150</v>
      </c>
      <c r="B409" s="45"/>
      <c r="C409" s="46"/>
      <c r="D409" s="46"/>
      <c r="E409" s="49" t="s">
        <v>2178</v>
      </c>
      <c r="F409" s="46"/>
      <c r="G409" s="46"/>
      <c r="H409" s="46"/>
      <c r="I409" s="46"/>
      <c r="J409" s="48"/>
    </row>
    <row r="410" ht="120">
      <c r="A410" s="37" t="s">
        <v>152</v>
      </c>
      <c r="B410" s="45"/>
      <c r="C410" s="46"/>
      <c r="D410" s="46"/>
      <c r="E410" s="39" t="s">
        <v>1047</v>
      </c>
      <c r="F410" s="46"/>
      <c r="G410" s="46"/>
      <c r="H410" s="46"/>
      <c r="I410" s="46"/>
      <c r="J410" s="48"/>
    </row>
    <row r="411" ht="30">
      <c r="A411" s="37" t="s">
        <v>144</v>
      </c>
      <c r="B411" s="37">
        <v>100</v>
      </c>
      <c r="C411" s="38" t="s">
        <v>674</v>
      </c>
      <c r="D411" s="37" t="s">
        <v>675</v>
      </c>
      <c r="E411" s="39" t="s">
        <v>676</v>
      </c>
      <c r="F411" s="40" t="s">
        <v>475</v>
      </c>
      <c r="G411" s="41">
        <v>0.90000000000000002</v>
      </c>
      <c r="H411" s="42">
        <v>0</v>
      </c>
      <c r="I411" s="43">
        <f>ROUND(G411*H411,P4)</f>
        <v>0</v>
      </c>
      <c r="J411" s="37"/>
      <c r="O411" s="44">
        <f>I411*0.21</f>
        <v>0</v>
      </c>
      <c r="P411">
        <v>3</v>
      </c>
    </row>
    <row r="412">
      <c r="A412" s="37" t="s">
        <v>149</v>
      </c>
      <c r="B412" s="45"/>
      <c r="C412" s="46"/>
      <c r="D412" s="46"/>
      <c r="E412" s="39" t="s">
        <v>1349</v>
      </c>
      <c r="F412" s="46"/>
      <c r="G412" s="46"/>
      <c r="H412" s="46"/>
      <c r="I412" s="46"/>
      <c r="J412" s="48"/>
    </row>
    <row r="413" ht="75">
      <c r="A413" s="37" t="s">
        <v>150</v>
      </c>
      <c r="B413" s="45"/>
      <c r="C413" s="46"/>
      <c r="D413" s="46"/>
      <c r="E413" s="49" t="s">
        <v>2179</v>
      </c>
      <c r="F413" s="46"/>
      <c r="G413" s="46"/>
      <c r="H413" s="46"/>
      <c r="I413" s="46"/>
      <c r="J413" s="48"/>
    </row>
    <row r="414" ht="120">
      <c r="A414" s="37" t="s">
        <v>152</v>
      </c>
      <c r="B414" s="45"/>
      <c r="C414" s="46"/>
      <c r="D414" s="46"/>
      <c r="E414" s="39" t="s">
        <v>1047</v>
      </c>
      <c r="F414" s="46"/>
      <c r="G414" s="46"/>
      <c r="H414" s="46"/>
      <c r="I414" s="46"/>
      <c r="J414" s="48"/>
    </row>
    <row r="415">
      <c r="A415" s="31" t="s">
        <v>141</v>
      </c>
      <c r="B415" s="32"/>
      <c r="C415" s="33" t="s">
        <v>2180</v>
      </c>
      <c r="D415" s="34"/>
      <c r="E415" s="31" t="s">
        <v>2181</v>
      </c>
      <c r="F415" s="34"/>
      <c r="G415" s="34"/>
      <c r="H415" s="34"/>
      <c r="I415" s="35">
        <f>SUMIFS(I416:I435,A416:A435,"P")</f>
        <v>0</v>
      </c>
      <c r="J415" s="36"/>
    </row>
    <row r="416">
      <c r="A416" s="37" t="s">
        <v>144</v>
      </c>
      <c r="B416" s="37">
        <v>101</v>
      </c>
      <c r="C416" s="38" t="s">
        <v>2182</v>
      </c>
      <c r="D416" s="37" t="s">
        <v>146</v>
      </c>
      <c r="E416" s="39" t="s">
        <v>2183</v>
      </c>
      <c r="F416" s="40" t="s">
        <v>178</v>
      </c>
      <c r="G416" s="41">
        <v>2</v>
      </c>
      <c r="H416" s="42">
        <v>0</v>
      </c>
      <c r="I416" s="43">
        <f>ROUND(G416*H416,P4)</f>
        <v>0</v>
      </c>
      <c r="J416" s="37"/>
      <c r="O416" s="44">
        <f>I416*0.21</f>
        <v>0</v>
      </c>
      <c r="P416">
        <v>3</v>
      </c>
    </row>
    <row r="417">
      <c r="A417" s="37" t="s">
        <v>149</v>
      </c>
      <c r="B417" s="45"/>
      <c r="C417" s="46"/>
      <c r="D417" s="46"/>
      <c r="E417" s="47" t="s">
        <v>146</v>
      </c>
      <c r="F417" s="46"/>
      <c r="G417" s="46"/>
      <c r="H417" s="46"/>
      <c r="I417" s="46"/>
      <c r="J417" s="48"/>
    </row>
    <row r="418" ht="60">
      <c r="A418" s="37" t="s">
        <v>150</v>
      </c>
      <c r="B418" s="45"/>
      <c r="C418" s="46"/>
      <c r="D418" s="46"/>
      <c r="E418" s="49" t="s">
        <v>2184</v>
      </c>
      <c r="F418" s="46"/>
      <c r="G418" s="46"/>
      <c r="H418" s="46"/>
      <c r="I418" s="46"/>
      <c r="J418" s="48"/>
    </row>
    <row r="419" ht="75">
      <c r="A419" s="37" t="s">
        <v>152</v>
      </c>
      <c r="B419" s="45"/>
      <c r="C419" s="46"/>
      <c r="D419" s="46"/>
      <c r="E419" s="39" t="s">
        <v>2185</v>
      </c>
      <c r="F419" s="46"/>
      <c r="G419" s="46"/>
      <c r="H419" s="46"/>
      <c r="I419" s="46"/>
      <c r="J419" s="48"/>
    </row>
    <row r="420">
      <c r="A420" s="37" t="s">
        <v>144</v>
      </c>
      <c r="B420" s="37">
        <v>102</v>
      </c>
      <c r="C420" s="38" t="s">
        <v>2186</v>
      </c>
      <c r="D420" s="37" t="s">
        <v>146</v>
      </c>
      <c r="E420" s="39" t="s">
        <v>2187</v>
      </c>
      <c r="F420" s="40" t="s">
        <v>156</v>
      </c>
      <c r="G420" s="41">
        <v>40</v>
      </c>
      <c r="H420" s="42">
        <v>0</v>
      </c>
      <c r="I420" s="43">
        <f>ROUND(G420*H420,P4)</f>
        <v>0</v>
      </c>
      <c r="J420" s="37"/>
      <c r="O420" s="44">
        <f>I420*0.21</f>
        <v>0</v>
      </c>
      <c r="P420">
        <v>3</v>
      </c>
    </row>
    <row r="421">
      <c r="A421" s="37" t="s">
        <v>149</v>
      </c>
      <c r="B421" s="45"/>
      <c r="C421" s="46"/>
      <c r="D421" s="46"/>
      <c r="E421" s="47" t="s">
        <v>146</v>
      </c>
      <c r="F421" s="46"/>
      <c r="G421" s="46"/>
      <c r="H421" s="46"/>
      <c r="I421" s="46"/>
      <c r="J421" s="48"/>
    </row>
    <row r="422" ht="60">
      <c r="A422" s="37" t="s">
        <v>150</v>
      </c>
      <c r="B422" s="45"/>
      <c r="C422" s="46"/>
      <c r="D422" s="46"/>
      <c r="E422" s="49" t="s">
        <v>2188</v>
      </c>
      <c r="F422" s="46"/>
      <c r="G422" s="46"/>
      <c r="H422" s="46"/>
      <c r="I422" s="46"/>
      <c r="J422" s="48"/>
    </row>
    <row r="423" ht="150">
      <c r="A423" s="37" t="s">
        <v>152</v>
      </c>
      <c r="B423" s="45"/>
      <c r="C423" s="46"/>
      <c r="D423" s="46"/>
      <c r="E423" s="39" t="s">
        <v>2189</v>
      </c>
      <c r="F423" s="46"/>
      <c r="G423" s="46"/>
      <c r="H423" s="46"/>
      <c r="I423" s="46"/>
      <c r="J423" s="48"/>
    </row>
    <row r="424">
      <c r="A424" s="37" t="s">
        <v>144</v>
      </c>
      <c r="B424" s="37">
        <v>103</v>
      </c>
      <c r="C424" s="38" t="s">
        <v>2190</v>
      </c>
      <c r="D424" s="37" t="s">
        <v>146</v>
      </c>
      <c r="E424" s="39" t="s">
        <v>2191</v>
      </c>
      <c r="F424" s="40" t="s">
        <v>156</v>
      </c>
      <c r="G424" s="41">
        <v>40</v>
      </c>
      <c r="H424" s="42">
        <v>0</v>
      </c>
      <c r="I424" s="43">
        <f>ROUND(G424*H424,P4)</f>
        <v>0</v>
      </c>
      <c r="J424" s="37"/>
      <c r="O424" s="44">
        <f>I424*0.21</f>
        <v>0</v>
      </c>
      <c r="P424">
        <v>3</v>
      </c>
    </row>
    <row r="425">
      <c r="A425" s="37" t="s">
        <v>149</v>
      </c>
      <c r="B425" s="45"/>
      <c r="C425" s="46"/>
      <c r="D425" s="46"/>
      <c r="E425" s="47" t="s">
        <v>146</v>
      </c>
      <c r="F425" s="46"/>
      <c r="G425" s="46"/>
      <c r="H425" s="46"/>
      <c r="I425" s="46"/>
      <c r="J425" s="48"/>
    </row>
    <row r="426" ht="60">
      <c r="A426" s="37" t="s">
        <v>150</v>
      </c>
      <c r="B426" s="45"/>
      <c r="C426" s="46"/>
      <c r="D426" s="46"/>
      <c r="E426" s="49" t="s">
        <v>2188</v>
      </c>
      <c r="F426" s="46"/>
      <c r="G426" s="46"/>
      <c r="H426" s="46"/>
      <c r="I426" s="46"/>
      <c r="J426" s="48"/>
    </row>
    <row r="427" ht="150">
      <c r="A427" s="37" t="s">
        <v>152</v>
      </c>
      <c r="B427" s="45"/>
      <c r="C427" s="46"/>
      <c r="D427" s="46"/>
      <c r="E427" s="39" t="s">
        <v>2189</v>
      </c>
      <c r="F427" s="46"/>
      <c r="G427" s="46"/>
      <c r="H427" s="46"/>
      <c r="I427" s="46"/>
      <c r="J427" s="48"/>
    </row>
    <row r="428">
      <c r="A428" s="37" t="s">
        <v>144</v>
      </c>
      <c r="B428" s="37">
        <v>104</v>
      </c>
      <c r="C428" s="38" t="s">
        <v>2192</v>
      </c>
      <c r="D428" s="37" t="s">
        <v>146</v>
      </c>
      <c r="E428" s="39" t="s">
        <v>2193</v>
      </c>
      <c r="F428" s="40" t="s">
        <v>178</v>
      </c>
      <c r="G428" s="41">
        <v>2</v>
      </c>
      <c r="H428" s="42">
        <v>0</v>
      </c>
      <c r="I428" s="43">
        <f>ROUND(G428*H428,P4)</f>
        <v>0</v>
      </c>
      <c r="J428" s="37"/>
      <c r="O428" s="44">
        <f>I428*0.21</f>
        <v>0</v>
      </c>
      <c r="P428">
        <v>3</v>
      </c>
    </row>
    <row r="429">
      <c r="A429" s="37" t="s">
        <v>149</v>
      </c>
      <c r="B429" s="45"/>
      <c r="C429" s="46"/>
      <c r="D429" s="46"/>
      <c r="E429" s="47" t="s">
        <v>146</v>
      </c>
      <c r="F429" s="46"/>
      <c r="G429" s="46"/>
      <c r="H429" s="46"/>
      <c r="I429" s="46"/>
      <c r="J429" s="48"/>
    </row>
    <row r="430" ht="60">
      <c r="A430" s="37" t="s">
        <v>150</v>
      </c>
      <c r="B430" s="45"/>
      <c r="C430" s="46"/>
      <c r="D430" s="46"/>
      <c r="E430" s="49" t="s">
        <v>2184</v>
      </c>
      <c r="F430" s="46"/>
      <c r="G430" s="46"/>
      <c r="H430" s="46"/>
      <c r="I430" s="46"/>
      <c r="J430" s="48"/>
    </row>
    <row r="431" ht="75">
      <c r="A431" s="37" t="s">
        <v>152</v>
      </c>
      <c r="B431" s="45"/>
      <c r="C431" s="46"/>
      <c r="D431" s="46"/>
      <c r="E431" s="39" t="s">
        <v>2194</v>
      </c>
      <c r="F431" s="46"/>
      <c r="G431" s="46"/>
      <c r="H431" s="46"/>
      <c r="I431" s="46"/>
      <c r="J431" s="48"/>
    </row>
    <row r="432">
      <c r="A432" s="37" t="s">
        <v>144</v>
      </c>
      <c r="B432" s="37">
        <v>105</v>
      </c>
      <c r="C432" s="38" t="s">
        <v>2195</v>
      </c>
      <c r="D432" s="37" t="s">
        <v>146</v>
      </c>
      <c r="E432" s="39" t="s">
        <v>2196</v>
      </c>
      <c r="F432" s="40" t="s">
        <v>178</v>
      </c>
      <c r="G432" s="41">
        <v>2</v>
      </c>
      <c r="H432" s="42">
        <v>0</v>
      </c>
      <c r="I432" s="43">
        <f>ROUND(G432*H432,P4)</f>
        <v>0</v>
      </c>
      <c r="J432" s="37"/>
      <c r="O432" s="44">
        <f>I432*0.21</f>
        <v>0</v>
      </c>
      <c r="P432">
        <v>3</v>
      </c>
    </row>
    <row r="433">
      <c r="A433" s="37" t="s">
        <v>149</v>
      </c>
      <c r="B433" s="45"/>
      <c r="C433" s="46"/>
      <c r="D433" s="46"/>
      <c r="E433" s="47" t="s">
        <v>146</v>
      </c>
      <c r="F433" s="46"/>
      <c r="G433" s="46"/>
      <c r="H433" s="46"/>
      <c r="I433" s="46"/>
      <c r="J433" s="48"/>
    </row>
    <row r="434" ht="60">
      <c r="A434" s="37" t="s">
        <v>150</v>
      </c>
      <c r="B434" s="45"/>
      <c r="C434" s="46"/>
      <c r="D434" s="46"/>
      <c r="E434" s="49" t="s">
        <v>2184</v>
      </c>
      <c r="F434" s="46"/>
      <c r="G434" s="46"/>
      <c r="H434" s="46"/>
      <c r="I434" s="46"/>
      <c r="J434" s="48"/>
    </row>
    <row r="435" ht="90">
      <c r="A435" s="37" t="s">
        <v>152</v>
      </c>
      <c r="B435" s="45"/>
      <c r="C435" s="46"/>
      <c r="D435" s="46"/>
      <c r="E435" s="39" t="s">
        <v>2197</v>
      </c>
      <c r="F435" s="46"/>
      <c r="G435" s="46"/>
      <c r="H435" s="46"/>
      <c r="I435" s="46"/>
      <c r="J435" s="48"/>
    </row>
    <row r="436">
      <c r="A436" s="31" t="s">
        <v>141</v>
      </c>
      <c r="B436" s="32"/>
      <c r="C436" s="33" t="s">
        <v>2198</v>
      </c>
      <c r="D436" s="34"/>
      <c r="E436" s="31" t="s">
        <v>2199</v>
      </c>
      <c r="F436" s="34"/>
      <c r="G436" s="34"/>
      <c r="H436" s="34"/>
      <c r="I436" s="35">
        <f>SUMIFS(I437:I448,A437:A448,"P")</f>
        <v>0</v>
      </c>
      <c r="J436" s="36"/>
    </row>
    <row r="437">
      <c r="A437" s="37" t="s">
        <v>144</v>
      </c>
      <c r="B437" s="37">
        <v>106</v>
      </c>
      <c r="C437" s="38" t="s">
        <v>2200</v>
      </c>
      <c r="D437" s="37" t="s">
        <v>146</v>
      </c>
      <c r="E437" s="39" t="s">
        <v>2201</v>
      </c>
      <c r="F437" s="40" t="s">
        <v>156</v>
      </c>
      <c r="G437" s="41">
        <v>40</v>
      </c>
      <c r="H437" s="42">
        <v>0</v>
      </c>
      <c r="I437" s="43">
        <f>ROUND(G437*H437,P4)</f>
        <v>0</v>
      </c>
      <c r="J437" s="37"/>
      <c r="O437" s="44">
        <f>I437*0.21</f>
        <v>0</v>
      </c>
      <c r="P437">
        <v>3</v>
      </c>
    </row>
    <row r="438">
      <c r="A438" s="37" t="s">
        <v>149</v>
      </c>
      <c r="B438" s="45"/>
      <c r="C438" s="46"/>
      <c r="D438" s="46"/>
      <c r="E438" s="47" t="s">
        <v>146</v>
      </c>
      <c r="F438" s="46"/>
      <c r="G438" s="46"/>
      <c r="H438" s="46"/>
      <c r="I438" s="46"/>
      <c r="J438" s="48"/>
    </row>
    <row r="439" ht="60">
      <c r="A439" s="37" t="s">
        <v>150</v>
      </c>
      <c r="B439" s="45"/>
      <c r="C439" s="46"/>
      <c r="D439" s="46"/>
      <c r="E439" s="49" t="s">
        <v>2188</v>
      </c>
      <c r="F439" s="46"/>
      <c r="G439" s="46"/>
      <c r="H439" s="46"/>
      <c r="I439" s="46"/>
      <c r="J439" s="48"/>
    </row>
    <row r="440" ht="150">
      <c r="A440" s="37" t="s">
        <v>152</v>
      </c>
      <c r="B440" s="45"/>
      <c r="C440" s="46"/>
      <c r="D440" s="46"/>
      <c r="E440" s="39" t="s">
        <v>2189</v>
      </c>
      <c r="F440" s="46"/>
      <c r="G440" s="46"/>
      <c r="H440" s="46"/>
      <c r="I440" s="46"/>
      <c r="J440" s="48"/>
    </row>
    <row r="441">
      <c r="A441" s="37" t="s">
        <v>144</v>
      </c>
      <c r="B441" s="37">
        <v>107</v>
      </c>
      <c r="C441" s="38" t="s">
        <v>2202</v>
      </c>
      <c r="D441" s="37" t="s">
        <v>146</v>
      </c>
      <c r="E441" s="39" t="s">
        <v>2203</v>
      </c>
      <c r="F441" s="40" t="s">
        <v>156</v>
      </c>
      <c r="G441" s="41">
        <v>40</v>
      </c>
      <c r="H441" s="42">
        <v>0</v>
      </c>
      <c r="I441" s="43">
        <f>ROUND(G441*H441,P4)</f>
        <v>0</v>
      </c>
      <c r="J441" s="37"/>
      <c r="O441" s="44">
        <f>I441*0.21</f>
        <v>0</v>
      </c>
      <c r="P441">
        <v>3</v>
      </c>
    </row>
    <row r="442">
      <c r="A442" s="37" t="s">
        <v>149</v>
      </c>
      <c r="B442" s="45"/>
      <c r="C442" s="46"/>
      <c r="D442" s="46"/>
      <c r="E442" s="47" t="s">
        <v>146</v>
      </c>
      <c r="F442" s="46"/>
      <c r="G442" s="46"/>
      <c r="H442" s="46"/>
      <c r="I442" s="46"/>
      <c r="J442" s="48"/>
    </row>
    <row r="443" ht="60">
      <c r="A443" s="37" t="s">
        <v>150</v>
      </c>
      <c r="B443" s="45"/>
      <c r="C443" s="46"/>
      <c r="D443" s="46"/>
      <c r="E443" s="49" t="s">
        <v>2188</v>
      </c>
      <c r="F443" s="46"/>
      <c r="G443" s="46"/>
      <c r="H443" s="46"/>
      <c r="I443" s="46"/>
      <c r="J443" s="48"/>
    </row>
    <row r="444" ht="150">
      <c r="A444" s="37" t="s">
        <v>152</v>
      </c>
      <c r="B444" s="45"/>
      <c r="C444" s="46"/>
      <c r="D444" s="46"/>
      <c r="E444" s="39" t="s">
        <v>2189</v>
      </c>
      <c r="F444" s="46"/>
      <c r="G444" s="46"/>
      <c r="H444" s="46"/>
      <c r="I444" s="46"/>
      <c r="J444" s="48"/>
    </row>
    <row r="445">
      <c r="A445" s="37" t="s">
        <v>144</v>
      </c>
      <c r="B445" s="37">
        <v>108</v>
      </c>
      <c r="C445" s="38" t="s">
        <v>2204</v>
      </c>
      <c r="D445" s="37" t="s">
        <v>146</v>
      </c>
      <c r="E445" s="39" t="s">
        <v>2205</v>
      </c>
      <c r="F445" s="40" t="s">
        <v>178</v>
      </c>
      <c r="G445" s="41">
        <v>40</v>
      </c>
      <c r="H445" s="42">
        <v>0</v>
      </c>
      <c r="I445" s="43">
        <f>ROUND(G445*H445,P4)</f>
        <v>0</v>
      </c>
      <c r="J445" s="37"/>
      <c r="O445" s="44">
        <f>I445*0.21</f>
        <v>0</v>
      </c>
      <c r="P445">
        <v>3</v>
      </c>
    </row>
    <row r="446">
      <c r="A446" s="37" t="s">
        <v>149</v>
      </c>
      <c r="B446" s="45"/>
      <c r="C446" s="46"/>
      <c r="D446" s="46"/>
      <c r="E446" s="47" t="s">
        <v>146</v>
      </c>
      <c r="F446" s="46"/>
      <c r="G446" s="46"/>
      <c r="H446" s="46"/>
      <c r="I446" s="46"/>
      <c r="J446" s="48"/>
    </row>
    <row r="447" ht="60">
      <c r="A447" s="37" t="s">
        <v>150</v>
      </c>
      <c r="B447" s="45"/>
      <c r="C447" s="46"/>
      <c r="D447" s="46"/>
      <c r="E447" s="49" t="s">
        <v>2206</v>
      </c>
      <c r="F447" s="46"/>
      <c r="G447" s="46"/>
      <c r="H447" s="46"/>
      <c r="I447" s="46"/>
      <c r="J447" s="48"/>
    </row>
    <row r="448" ht="165">
      <c r="A448" s="37" t="s">
        <v>152</v>
      </c>
      <c r="B448" s="45"/>
      <c r="C448" s="46"/>
      <c r="D448" s="46"/>
      <c r="E448" s="39" t="s">
        <v>2207</v>
      </c>
      <c r="F448" s="46"/>
      <c r="G448" s="46"/>
      <c r="H448" s="46"/>
      <c r="I448" s="46"/>
      <c r="J448" s="48"/>
    </row>
    <row r="449">
      <c r="A449" s="31" t="s">
        <v>141</v>
      </c>
      <c r="B449" s="32"/>
      <c r="C449" s="33" t="s">
        <v>2208</v>
      </c>
      <c r="D449" s="34"/>
      <c r="E449" s="31" t="s">
        <v>2209</v>
      </c>
      <c r="F449" s="34"/>
      <c r="G449" s="34"/>
      <c r="H449" s="34"/>
      <c r="I449" s="35">
        <f>SUMIFS(I450:I457,A450:A457,"P")</f>
        <v>0</v>
      </c>
      <c r="J449" s="36"/>
    </row>
    <row r="450">
      <c r="A450" s="37" t="s">
        <v>144</v>
      </c>
      <c r="B450" s="37">
        <v>109</v>
      </c>
      <c r="C450" s="38" t="s">
        <v>2210</v>
      </c>
      <c r="D450" s="37" t="s">
        <v>146</v>
      </c>
      <c r="E450" s="39" t="s">
        <v>2211</v>
      </c>
      <c r="F450" s="40" t="s">
        <v>178</v>
      </c>
      <c r="G450" s="41">
        <v>1</v>
      </c>
      <c r="H450" s="42">
        <v>0</v>
      </c>
      <c r="I450" s="43">
        <f>ROUND(G450*H450,P4)</f>
        <v>0</v>
      </c>
      <c r="J450" s="37"/>
      <c r="O450" s="44">
        <f>I450*0.21</f>
        <v>0</v>
      </c>
      <c r="P450">
        <v>3</v>
      </c>
    </row>
    <row r="451">
      <c r="A451" s="37" t="s">
        <v>149</v>
      </c>
      <c r="B451" s="45"/>
      <c r="C451" s="46"/>
      <c r="D451" s="46"/>
      <c r="E451" s="47" t="s">
        <v>146</v>
      </c>
      <c r="F451" s="46"/>
      <c r="G451" s="46"/>
      <c r="H451" s="46"/>
      <c r="I451" s="46"/>
      <c r="J451" s="48"/>
    </row>
    <row r="452" ht="60">
      <c r="A452" s="37" t="s">
        <v>150</v>
      </c>
      <c r="B452" s="45"/>
      <c r="C452" s="46"/>
      <c r="D452" s="46"/>
      <c r="E452" s="49" t="s">
        <v>2212</v>
      </c>
      <c r="F452" s="46"/>
      <c r="G452" s="46"/>
      <c r="H452" s="46"/>
      <c r="I452" s="46"/>
      <c r="J452" s="48"/>
    </row>
    <row r="453" ht="90">
      <c r="A453" s="37" t="s">
        <v>152</v>
      </c>
      <c r="B453" s="45"/>
      <c r="C453" s="46"/>
      <c r="D453" s="46"/>
      <c r="E453" s="39" t="s">
        <v>2213</v>
      </c>
      <c r="F453" s="46"/>
      <c r="G453" s="46"/>
      <c r="H453" s="46"/>
      <c r="I453" s="46"/>
      <c r="J453" s="48"/>
    </row>
    <row r="454">
      <c r="A454" s="37" t="s">
        <v>144</v>
      </c>
      <c r="B454" s="37">
        <v>110</v>
      </c>
      <c r="C454" s="38" t="s">
        <v>2214</v>
      </c>
      <c r="D454" s="37" t="s">
        <v>146</v>
      </c>
      <c r="E454" s="39" t="s">
        <v>2215</v>
      </c>
      <c r="F454" s="40" t="s">
        <v>178</v>
      </c>
      <c r="G454" s="41">
        <v>1</v>
      </c>
      <c r="H454" s="42">
        <v>0</v>
      </c>
      <c r="I454" s="43">
        <f>ROUND(G454*H454,P4)</f>
        <v>0</v>
      </c>
      <c r="J454" s="37"/>
      <c r="O454" s="44">
        <f>I454*0.21</f>
        <v>0</v>
      </c>
      <c r="P454">
        <v>3</v>
      </c>
    </row>
    <row r="455" ht="30">
      <c r="A455" s="37" t="s">
        <v>149</v>
      </c>
      <c r="B455" s="45"/>
      <c r="C455" s="46"/>
      <c r="D455" s="46"/>
      <c r="E455" s="39" t="s">
        <v>2216</v>
      </c>
      <c r="F455" s="46"/>
      <c r="G455" s="46"/>
      <c r="H455" s="46"/>
      <c r="I455" s="46"/>
      <c r="J455" s="48"/>
    </row>
    <row r="456" ht="60">
      <c r="A456" s="37" t="s">
        <v>150</v>
      </c>
      <c r="B456" s="45"/>
      <c r="C456" s="46"/>
      <c r="D456" s="46"/>
      <c r="E456" s="49" t="s">
        <v>2212</v>
      </c>
      <c r="F456" s="46"/>
      <c r="G456" s="46"/>
      <c r="H456" s="46"/>
      <c r="I456" s="46"/>
      <c r="J456" s="48"/>
    </row>
    <row r="457" ht="90">
      <c r="A457" s="37" t="s">
        <v>152</v>
      </c>
      <c r="B457" s="45"/>
      <c r="C457" s="46"/>
      <c r="D457" s="46"/>
      <c r="E457" s="39" t="s">
        <v>2217</v>
      </c>
      <c r="F457" s="46"/>
      <c r="G457" s="46"/>
      <c r="H457" s="46"/>
      <c r="I457" s="46"/>
      <c r="J457" s="48"/>
    </row>
    <row r="458">
      <c r="A458" s="31" t="s">
        <v>141</v>
      </c>
      <c r="B458" s="32"/>
      <c r="C458" s="33" t="s">
        <v>2218</v>
      </c>
      <c r="D458" s="34"/>
      <c r="E458" s="31" t="s">
        <v>2219</v>
      </c>
      <c r="F458" s="34"/>
      <c r="G458" s="34"/>
      <c r="H458" s="34"/>
      <c r="I458" s="35">
        <f>SUMIFS(I459:I470,A459:A470,"P")</f>
        <v>0</v>
      </c>
      <c r="J458" s="36"/>
    </row>
    <row r="459">
      <c r="A459" s="37" t="s">
        <v>144</v>
      </c>
      <c r="B459" s="37">
        <v>111</v>
      </c>
      <c r="C459" s="38" t="s">
        <v>2220</v>
      </c>
      <c r="D459" s="37" t="s">
        <v>146</v>
      </c>
      <c r="E459" s="39" t="s">
        <v>2221</v>
      </c>
      <c r="F459" s="40" t="s">
        <v>178</v>
      </c>
      <c r="G459" s="41">
        <v>1</v>
      </c>
      <c r="H459" s="42">
        <v>0</v>
      </c>
      <c r="I459" s="43">
        <f>ROUND(G459*H459,P4)</f>
        <v>0</v>
      </c>
      <c r="J459" s="37"/>
      <c r="O459" s="44">
        <f>I459*0.21</f>
        <v>0</v>
      </c>
      <c r="P459">
        <v>3</v>
      </c>
    </row>
    <row r="460">
      <c r="A460" s="37" t="s">
        <v>149</v>
      </c>
      <c r="B460" s="45"/>
      <c r="C460" s="46"/>
      <c r="D460" s="46"/>
      <c r="E460" s="39" t="s">
        <v>2222</v>
      </c>
      <c r="F460" s="46"/>
      <c r="G460" s="46"/>
      <c r="H460" s="46"/>
      <c r="I460" s="46"/>
      <c r="J460" s="48"/>
    </row>
    <row r="461" ht="60">
      <c r="A461" s="37" t="s">
        <v>150</v>
      </c>
      <c r="B461" s="45"/>
      <c r="C461" s="46"/>
      <c r="D461" s="46"/>
      <c r="E461" s="49" t="s">
        <v>2212</v>
      </c>
      <c r="F461" s="46"/>
      <c r="G461" s="46"/>
      <c r="H461" s="46"/>
      <c r="I461" s="46"/>
      <c r="J461" s="48"/>
    </row>
    <row r="462" ht="135">
      <c r="A462" s="37" t="s">
        <v>152</v>
      </c>
      <c r="B462" s="45"/>
      <c r="C462" s="46"/>
      <c r="D462" s="46"/>
      <c r="E462" s="39" t="s">
        <v>2223</v>
      </c>
      <c r="F462" s="46"/>
      <c r="G462" s="46"/>
      <c r="H462" s="46"/>
      <c r="I462" s="46"/>
      <c r="J462" s="48"/>
    </row>
    <row r="463" ht="30">
      <c r="A463" s="37" t="s">
        <v>144</v>
      </c>
      <c r="B463" s="37">
        <v>112</v>
      </c>
      <c r="C463" s="38" t="s">
        <v>2224</v>
      </c>
      <c r="D463" s="37" t="s">
        <v>146</v>
      </c>
      <c r="E463" s="39" t="s">
        <v>2225</v>
      </c>
      <c r="F463" s="40" t="s">
        <v>178</v>
      </c>
      <c r="G463" s="41">
        <v>1</v>
      </c>
      <c r="H463" s="42">
        <v>0</v>
      </c>
      <c r="I463" s="43">
        <f>ROUND(G463*H463,P4)</f>
        <v>0</v>
      </c>
      <c r="J463" s="37"/>
      <c r="O463" s="44">
        <f>I463*0.21</f>
        <v>0</v>
      </c>
      <c r="P463">
        <v>3</v>
      </c>
    </row>
    <row r="464" ht="90">
      <c r="A464" s="37" t="s">
        <v>149</v>
      </c>
      <c r="B464" s="45"/>
      <c r="C464" s="46"/>
      <c r="D464" s="46"/>
      <c r="E464" s="39" t="s">
        <v>2226</v>
      </c>
      <c r="F464" s="46"/>
      <c r="G464" s="46"/>
      <c r="H464" s="46"/>
      <c r="I464" s="46"/>
      <c r="J464" s="48"/>
    </row>
    <row r="465" ht="60">
      <c r="A465" s="37" t="s">
        <v>150</v>
      </c>
      <c r="B465" s="45"/>
      <c r="C465" s="46"/>
      <c r="D465" s="46"/>
      <c r="E465" s="49" t="s">
        <v>2212</v>
      </c>
      <c r="F465" s="46"/>
      <c r="G465" s="46"/>
      <c r="H465" s="46"/>
      <c r="I465" s="46"/>
      <c r="J465" s="48"/>
    </row>
    <row r="466" ht="135">
      <c r="A466" s="37" t="s">
        <v>152</v>
      </c>
      <c r="B466" s="45"/>
      <c r="C466" s="46"/>
      <c r="D466" s="46"/>
      <c r="E466" s="39" t="s">
        <v>2227</v>
      </c>
      <c r="F466" s="46"/>
      <c r="G466" s="46"/>
      <c r="H466" s="46"/>
      <c r="I466" s="46"/>
      <c r="J466" s="48"/>
    </row>
    <row r="467" ht="30">
      <c r="A467" s="37" t="s">
        <v>144</v>
      </c>
      <c r="B467" s="37">
        <v>113</v>
      </c>
      <c r="C467" s="38" t="s">
        <v>2228</v>
      </c>
      <c r="D467" s="37" t="s">
        <v>146</v>
      </c>
      <c r="E467" s="39" t="s">
        <v>2229</v>
      </c>
      <c r="F467" s="40" t="s">
        <v>178</v>
      </c>
      <c r="G467" s="41">
        <v>1</v>
      </c>
      <c r="H467" s="42">
        <v>0</v>
      </c>
      <c r="I467" s="43">
        <f>ROUND(G467*H467,P4)</f>
        <v>0</v>
      </c>
      <c r="J467" s="37"/>
      <c r="O467" s="44">
        <f>I467*0.21</f>
        <v>0</v>
      </c>
      <c r="P467">
        <v>3</v>
      </c>
    </row>
    <row r="468" ht="90">
      <c r="A468" s="37" t="s">
        <v>149</v>
      </c>
      <c r="B468" s="45"/>
      <c r="C468" s="46"/>
      <c r="D468" s="46"/>
      <c r="E468" s="39" t="s">
        <v>2230</v>
      </c>
      <c r="F468" s="46"/>
      <c r="G468" s="46"/>
      <c r="H468" s="46"/>
      <c r="I468" s="46"/>
      <c r="J468" s="48"/>
    </row>
    <row r="469" ht="60">
      <c r="A469" s="37" t="s">
        <v>150</v>
      </c>
      <c r="B469" s="45"/>
      <c r="C469" s="46"/>
      <c r="D469" s="46"/>
      <c r="E469" s="49" t="s">
        <v>2212</v>
      </c>
      <c r="F469" s="46"/>
      <c r="G469" s="46"/>
      <c r="H469" s="46"/>
      <c r="I469" s="46"/>
      <c r="J469" s="48"/>
    </row>
    <row r="470" ht="135">
      <c r="A470" s="37" t="s">
        <v>152</v>
      </c>
      <c r="B470" s="45"/>
      <c r="C470" s="46"/>
      <c r="D470" s="46"/>
      <c r="E470" s="39" t="s">
        <v>2227</v>
      </c>
      <c r="F470" s="46"/>
      <c r="G470" s="46"/>
      <c r="H470" s="46"/>
      <c r="I470" s="46"/>
      <c r="J470" s="48"/>
    </row>
    <row r="471">
      <c r="A471" s="31" t="s">
        <v>141</v>
      </c>
      <c r="B471" s="32"/>
      <c r="C471" s="33" t="s">
        <v>2231</v>
      </c>
      <c r="D471" s="34"/>
      <c r="E471" s="31" t="s">
        <v>2232</v>
      </c>
      <c r="F471" s="34"/>
      <c r="G471" s="34"/>
      <c r="H471" s="34"/>
      <c r="I471" s="35">
        <f>SUMIFS(I472:I479,A472:A479,"P")</f>
        <v>0</v>
      </c>
      <c r="J471" s="36"/>
    </row>
    <row r="472">
      <c r="A472" s="37" t="s">
        <v>144</v>
      </c>
      <c r="B472" s="37">
        <v>114</v>
      </c>
      <c r="C472" s="38" t="s">
        <v>2233</v>
      </c>
      <c r="D472" s="37" t="s">
        <v>146</v>
      </c>
      <c r="E472" s="39" t="s">
        <v>2234</v>
      </c>
      <c r="F472" s="40" t="s">
        <v>2235</v>
      </c>
      <c r="G472" s="41">
        <v>60</v>
      </c>
      <c r="H472" s="42">
        <v>0</v>
      </c>
      <c r="I472" s="43">
        <f>ROUND(G472*H472,P4)</f>
        <v>0</v>
      </c>
      <c r="J472" s="37"/>
      <c r="O472" s="44">
        <f>I472*0.21</f>
        <v>0</v>
      </c>
      <c r="P472">
        <v>3</v>
      </c>
    </row>
    <row r="473">
      <c r="A473" s="37" t="s">
        <v>149</v>
      </c>
      <c r="B473" s="45"/>
      <c r="C473" s="46"/>
      <c r="D473" s="46"/>
      <c r="E473" s="47" t="s">
        <v>146</v>
      </c>
      <c r="F473" s="46"/>
      <c r="G473" s="46"/>
      <c r="H473" s="46"/>
      <c r="I473" s="46"/>
      <c r="J473" s="48"/>
    </row>
    <row r="474" ht="60">
      <c r="A474" s="37" t="s">
        <v>150</v>
      </c>
      <c r="B474" s="45"/>
      <c r="C474" s="46"/>
      <c r="D474" s="46"/>
      <c r="E474" s="49" t="s">
        <v>2236</v>
      </c>
      <c r="F474" s="46"/>
      <c r="G474" s="46"/>
      <c r="H474" s="46"/>
      <c r="I474" s="46"/>
      <c r="J474" s="48"/>
    </row>
    <row r="475" ht="120">
      <c r="A475" s="37" t="s">
        <v>152</v>
      </c>
      <c r="B475" s="45"/>
      <c r="C475" s="46"/>
      <c r="D475" s="46"/>
      <c r="E475" s="39" t="s">
        <v>2237</v>
      </c>
      <c r="F475" s="46"/>
      <c r="G475" s="46"/>
      <c r="H475" s="46"/>
      <c r="I475" s="46"/>
      <c r="J475" s="48"/>
    </row>
    <row r="476" ht="30">
      <c r="A476" s="37" t="s">
        <v>144</v>
      </c>
      <c r="B476" s="37">
        <v>115</v>
      </c>
      <c r="C476" s="38" t="s">
        <v>2238</v>
      </c>
      <c r="D476" s="37" t="s">
        <v>146</v>
      </c>
      <c r="E476" s="39" t="s">
        <v>2239</v>
      </c>
      <c r="F476" s="40" t="s">
        <v>171</v>
      </c>
      <c r="G476" s="41">
        <v>1</v>
      </c>
      <c r="H476" s="42">
        <v>0</v>
      </c>
      <c r="I476" s="43">
        <f>ROUND(G476*H476,P4)</f>
        <v>0</v>
      </c>
      <c r="J476" s="37"/>
      <c r="O476" s="44">
        <f>I476*0.21</f>
        <v>0</v>
      </c>
      <c r="P476">
        <v>3</v>
      </c>
    </row>
    <row r="477" ht="45">
      <c r="A477" s="37" t="s">
        <v>149</v>
      </c>
      <c r="B477" s="45"/>
      <c r="C477" s="46"/>
      <c r="D477" s="46"/>
      <c r="E477" s="39" t="s">
        <v>2240</v>
      </c>
      <c r="F477" s="46"/>
      <c r="G477" s="46"/>
      <c r="H477" s="46"/>
      <c r="I477" s="46"/>
      <c r="J477" s="48"/>
    </row>
    <row r="478" ht="60">
      <c r="A478" s="37" t="s">
        <v>150</v>
      </c>
      <c r="B478" s="45"/>
      <c r="C478" s="46"/>
      <c r="D478" s="46"/>
      <c r="E478" s="49" t="s">
        <v>2212</v>
      </c>
      <c r="F478" s="46"/>
      <c r="G478" s="46"/>
      <c r="H478" s="46"/>
      <c r="I478" s="46"/>
      <c r="J478" s="48"/>
    </row>
    <row r="479" ht="135">
      <c r="A479" s="37" t="s">
        <v>152</v>
      </c>
      <c r="B479" s="45"/>
      <c r="C479" s="46"/>
      <c r="D479" s="46"/>
      <c r="E479" s="39" t="s">
        <v>2241</v>
      </c>
      <c r="F479" s="46"/>
      <c r="G479" s="46"/>
      <c r="H479" s="46"/>
      <c r="I479" s="46"/>
      <c r="J479" s="48"/>
    </row>
    <row r="480">
      <c r="A480" s="31" t="s">
        <v>141</v>
      </c>
      <c r="B480" s="32"/>
      <c r="C480" s="33" t="s">
        <v>2242</v>
      </c>
      <c r="D480" s="34"/>
      <c r="E480" s="31" t="s">
        <v>2243</v>
      </c>
      <c r="F480" s="34"/>
      <c r="G480" s="34"/>
      <c r="H480" s="34"/>
      <c r="I480" s="35">
        <f>SUMIFS(I481:I484,A481:A484,"P")</f>
        <v>0</v>
      </c>
      <c r="J480" s="36"/>
    </row>
    <row r="481">
      <c r="A481" s="37" t="s">
        <v>144</v>
      </c>
      <c r="B481" s="37">
        <v>116</v>
      </c>
      <c r="C481" s="38" t="s">
        <v>2244</v>
      </c>
      <c r="D481" s="37" t="s">
        <v>146</v>
      </c>
      <c r="E481" s="39" t="s">
        <v>2245</v>
      </c>
      <c r="F481" s="40" t="s">
        <v>2235</v>
      </c>
      <c r="G481" s="41">
        <v>60</v>
      </c>
      <c r="H481" s="42">
        <v>0</v>
      </c>
      <c r="I481" s="43">
        <f>ROUND(G481*H481,P4)</f>
        <v>0</v>
      </c>
      <c r="J481" s="37"/>
      <c r="O481" s="44">
        <f>I481*0.21</f>
        <v>0</v>
      </c>
      <c r="P481">
        <v>3</v>
      </c>
    </row>
    <row r="482" ht="75">
      <c r="A482" s="37" t="s">
        <v>149</v>
      </c>
      <c r="B482" s="45"/>
      <c r="C482" s="46"/>
      <c r="D482" s="46"/>
      <c r="E482" s="39" t="s">
        <v>2246</v>
      </c>
      <c r="F482" s="46"/>
      <c r="G482" s="46"/>
      <c r="H482" s="46"/>
      <c r="I482" s="46"/>
      <c r="J482" s="48"/>
    </row>
    <row r="483" ht="60">
      <c r="A483" s="37" t="s">
        <v>150</v>
      </c>
      <c r="B483" s="45"/>
      <c r="C483" s="46"/>
      <c r="D483" s="46"/>
      <c r="E483" s="49" t="s">
        <v>2236</v>
      </c>
      <c r="F483" s="46"/>
      <c r="G483" s="46"/>
      <c r="H483" s="46"/>
      <c r="I483" s="46"/>
      <c r="J483" s="48"/>
    </row>
    <row r="484" ht="150">
      <c r="A484" s="37" t="s">
        <v>152</v>
      </c>
      <c r="B484" s="45"/>
      <c r="C484" s="46"/>
      <c r="D484" s="46"/>
      <c r="E484" s="39" t="s">
        <v>2247</v>
      </c>
      <c r="F484" s="46"/>
      <c r="G484" s="46"/>
      <c r="H484" s="46"/>
      <c r="I484" s="46"/>
      <c r="J484" s="48"/>
    </row>
    <row r="485">
      <c r="A485" s="31" t="s">
        <v>141</v>
      </c>
      <c r="B485" s="32"/>
      <c r="C485" s="33" t="s">
        <v>2248</v>
      </c>
      <c r="D485" s="34"/>
      <c r="E485" s="31" t="s">
        <v>2249</v>
      </c>
      <c r="F485" s="34"/>
      <c r="G485" s="34"/>
      <c r="H485" s="34"/>
      <c r="I485" s="35">
        <f>SUMIFS(I486:I501,A486:A501,"P")</f>
        <v>0</v>
      </c>
      <c r="J485" s="36"/>
    </row>
    <row r="486">
      <c r="A486" s="37" t="s">
        <v>144</v>
      </c>
      <c r="B486" s="37">
        <v>117</v>
      </c>
      <c r="C486" s="38" t="s">
        <v>2250</v>
      </c>
      <c r="D486" s="37" t="s">
        <v>146</v>
      </c>
      <c r="E486" s="39" t="s">
        <v>2251</v>
      </c>
      <c r="F486" s="40" t="s">
        <v>453</v>
      </c>
      <c r="G486" s="41">
        <v>2</v>
      </c>
      <c r="H486" s="42">
        <v>0</v>
      </c>
      <c r="I486" s="43">
        <f>ROUND(G486*H486,P4)</f>
        <v>0</v>
      </c>
      <c r="J486" s="37"/>
      <c r="O486" s="44">
        <f>I486*0.21</f>
        <v>0</v>
      </c>
      <c r="P486">
        <v>3</v>
      </c>
    </row>
    <row r="487">
      <c r="A487" s="37" t="s">
        <v>149</v>
      </c>
      <c r="B487" s="45"/>
      <c r="C487" s="46"/>
      <c r="D487" s="46"/>
      <c r="E487" s="47" t="s">
        <v>146</v>
      </c>
      <c r="F487" s="46"/>
      <c r="G487" s="46"/>
      <c r="H487" s="46"/>
      <c r="I487" s="46"/>
      <c r="J487" s="48"/>
    </row>
    <row r="488" ht="45">
      <c r="A488" s="37" t="s">
        <v>150</v>
      </c>
      <c r="B488" s="45"/>
      <c r="C488" s="46"/>
      <c r="D488" s="46"/>
      <c r="E488" s="49" t="s">
        <v>2252</v>
      </c>
      <c r="F488" s="46"/>
      <c r="G488" s="46"/>
      <c r="H488" s="46"/>
      <c r="I488" s="46"/>
      <c r="J488" s="48"/>
    </row>
    <row r="489" ht="90">
      <c r="A489" s="37" t="s">
        <v>152</v>
      </c>
      <c r="B489" s="45"/>
      <c r="C489" s="46"/>
      <c r="D489" s="46"/>
      <c r="E489" s="39" t="s">
        <v>2253</v>
      </c>
      <c r="F489" s="46"/>
      <c r="G489" s="46"/>
      <c r="H489" s="46"/>
      <c r="I489" s="46"/>
      <c r="J489" s="48"/>
    </row>
    <row r="490">
      <c r="A490" s="37" t="s">
        <v>144</v>
      </c>
      <c r="B490" s="37">
        <v>118</v>
      </c>
      <c r="C490" s="38" t="s">
        <v>2254</v>
      </c>
      <c r="D490" s="37" t="s">
        <v>146</v>
      </c>
      <c r="E490" s="39" t="s">
        <v>2255</v>
      </c>
      <c r="F490" s="40" t="s">
        <v>453</v>
      </c>
      <c r="G490" s="41">
        <v>8</v>
      </c>
      <c r="H490" s="42">
        <v>0</v>
      </c>
      <c r="I490" s="43">
        <f>ROUND(G490*H490,P4)</f>
        <v>0</v>
      </c>
      <c r="J490" s="37"/>
      <c r="O490" s="44">
        <f>I490*0.21</f>
        <v>0</v>
      </c>
      <c r="P490">
        <v>3</v>
      </c>
    </row>
    <row r="491">
      <c r="A491" s="37" t="s">
        <v>149</v>
      </c>
      <c r="B491" s="45"/>
      <c r="C491" s="46"/>
      <c r="D491" s="46"/>
      <c r="E491" s="47" t="s">
        <v>146</v>
      </c>
      <c r="F491" s="46"/>
      <c r="G491" s="46"/>
      <c r="H491" s="46"/>
      <c r="I491" s="46"/>
      <c r="J491" s="48"/>
    </row>
    <row r="492" ht="45">
      <c r="A492" s="37" t="s">
        <v>150</v>
      </c>
      <c r="B492" s="45"/>
      <c r="C492" s="46"/>
      <c r="D492" s="46"/>
      <c r="E492" s="49" t="s">
        <v>2256</v>
      </c>
      <c r="F492" s="46"/>
      <c r="G492" s="46"/>
      <c r="H492" s="46"/>
      <c r="I492" s="46"/>
      <c r="J492" s="48"/>
    </row>
    <row r="493" ht="90">
      <c r="A493" s="37" t="s">
        <v>152</v>
      </c>
      <c r="B493" s="45"/>
      <c r="C493" s="46"/>
      <c r="D493" s="46"/>
      <c r="E493" s="39" t="s">
        <v>2253</v>
      </c>
      <c r="F493" s="46"/>
      <c r="G493" s="46"/>
      <c r="H493" s="46"/>
      <c r="I493" s="46"/>
      <c r="J493" s="48"/>
    </row>
    <row r="494">
      <c r="A494" s="37" t="s">
        <v>144</v>
      </c>
      <c r="B494" s="37">
        <v>119</v>
      </c>
      <c r="C494" s="38" t="s">
        <v>2257</v>
      </c>
      <c r="D494" s="37" t="s">
        <v>146</v>
      </c>
      <c r="E494" s="39" t="s">
        <v>2258</v>
      </c>
      <c r="F494" s="40" t="s">
        <v>453</v>
      </c>
      <c r="G494" s="41">
        <v>16</v>
      </c>
      <c r="H494" s="42">
        <v>0</v>
      </c>
      <c r="I494" s="43">
        <f>ROUND(G494*H494,P4)</f>
        <v>0</v>
      </c>
      <c r="J494" s="37"/>
      <c r="O494" s="44">
        <f>I494*0.21</f>
        <v>0</v>
      </c>
      <c r="P494">
        <v>3</v>
      </c>
    </row>
    <row r="495" ht="90">
      <c r="A495" s="37" t="s">
        <v>149</v>
      </c>
      <c r="B495" s="45"/>
      <c r="C495" s="46"/>
      <c r="D495" s="46"/>
      <c r="E495" s="39" t="s">
        <v>2259</v>
      </c>
      <c r="F495" s="46"/>
      <c r="G495" s="46"/>
      <c r="H495" s="46"/>
      <c r="I495" s="46"/>
      <c r="J495" s="48"/>
    </row>
    <row r="496" ht="60">
      <c r="A496" s="37" t="s">
        <v>150</v>
      </c>
      <c r="B496" s="45"/>
      <c r="C496" s="46"/>
      <c r="D496" s="46"/>
      <c r="E496" s="49" t="s">
        <v>2260</v>
      </c>
      <c r="F496" s="46"/>
      <c r="G496" s="46"/>
      <c r="H496" s="46"/>
      <c r="I496" s="46"/>
      <c r="J496" s="48"/>
    </row>
    <row r="497" ht="90">
      <c r="A497" s="37" t="s">
        <v>152</v>
      </c>
      <c r="B497" s="45"/>
      <c r="C497" s="46"/>
      <c r="D497" s="46"/>
      <c r="E497" s="39" t="s">
        <v>2253</v>
      </c>
      <c r="F497" s="46"/>
      <c r="G497" s="46"/>
      <c r="H497" s="46"/>
      <c r="I497" s="46"/>
      <c r="J497" s="48"/>
    </row>
    <row r="498">
      <c r="A498" s="37" t="s">
        <v>144</v>
      </c>
      <c r="B498" s="37">
        <v>121</v>
      </c>
      <c r="C498" s="38" t="s">
        <v>2261</v>
      </c>
      <c r="D498" s="37" t="s">
        <v>146</v>
      </c>
      <c r="E498" s="39" t="s">
        <v>2262</v>
      </c>
      <c r="F498" s="40" t="s">
        <v>171</v>
      </c>
      <c r="G498" s="41">
        <v>1</v>
      </c>
      <c r="H498" s="42">
        <v>0</v>
      </c>
      <c r="I498" s="43">
        <f>ROUND(G498*H498,P4)</f>
        <v>0</v>
      </c>
      <c r="J498" s="37"/>
      <c r="O498" s="44">
        <f>I498*0.21</f>
        <v>0</v>
      </c>
      <c r="P498">
        <v>3</v>
      </c>
    </row>
    <row r="499">
      <c r="A499" s="37" t="s">
        <v>149</v>
      </c>
      <c r="B499" s="45"/>
      <c r="C499" s="46"/>
      <c r="D499" s="46"/>
      <c r="E499" s="47" t="s">
        <v>146</v>
      </c>
      <c r="F499" s="46"/>
      <c r="G499" s="46"/>
      <c r="H499" s="46"/>
      <c r="I499" s="46"/>
      <c r="J499" s="48"/>
    </row>
    <row r="500" ht="60">
      <c r="A500" s="37" t="s">
        <v>150</v>
      </c>
      <c r="B500" s="45"/>
      <c r="C500" s="46"/>
      <c r="D500" s="46"/>
      <c r="E500" s="49" t="s">
        <v>2212</v>
      </c>
      <c r="F500" s="46"/>
      <c r="G500" s="46"/>
      <c r="H500" s="46"/>
      <c r="I500" s="46"/>
      <c r="J500" s="48"/>
    </row>
    <row r="501" ht="60">
      <c r="A501" s="37" t="s">
        <v>152</v>
      </c>
      <c r="B501" s="50"/>
      <c r="C501" s="51"/>
      <c r="D501" s="51"/>
      <c r="E501" s="39" t="s">
        <v>2263</v>
      </c>
      <c r="F501" s="51"/>
      <c r="G501" s="51"/>
      <c r="H501" s="51"/>
      <c r="I501" s="51"/>
      <c r="J501" s="52"/>
    </row>
  </sheetData>
  <sheetProtection sheet="1" objects="1" scenarios="1" spinCount="100000" saltValue="8H1xx2TxNwzYxryTA1WLdAb4R40I0/dgs5SkE0STS3SgUYUY1n0cMI8FcSNdULL7rt83oPTDholVWWUJkToyrA==" hashValue="Kf1B8ZJBDz8RRj76KLLVR3kZ/tXf7sApjABgZYtmDWq/BZzcEZan3Y3bInujGzTeTS7xuuiOHvPRNjqIOyr4LQ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2264</v>
      </c>
      <c r="I3" s="25">
        <f>SUMIFS(I10:I114,A10:A114,"SD")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125</v>
      </c>
      <c r="C5" s="21" t="s">
        <v>1888</v>
      </c>
      <c r="D5" s="22"/>
      <c r="E5" s="23" t="s">
        <v>56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2264</v>
      </c>
      <c r="D6" s="22"/>
      <c r="E6" s="23" t="s">
        <v>60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494</v>
      </c>
      <c r="D10" s="34"/>
      <c r="E10" s="31" t="s">
        <v>143</v>
      </c>
      <c r="F10" s="34"/>
      <c r="G10" s="34"/>
      <c r="H10" s="34"/>
      <c r="I10" s="35">
        <f>SUMIFS(I11:I54,A11:A54,"P")</f>
        <v>0</v>
      </c>
      <c r="J10" s="36"/>
    </row>
    <row r="11">
      <c r="A11" s="37" t="s">
        <v>144</v>
      </c>
      <c r="B11" s="37">
        <v>1</v>
      </c>
      <c r="C11" s="38" t="s">
        <v>979</v>
      </c>
      <c r="D11" s="37" t="s">
        <v>146</v>
      </c>
      <c r="E11" s="39" t="s">
        <v>980</v>
      </c>
      <c r="F11" s="40" t="s">
        <v>148</v>
      </c>
      <c r="G11" s="41">
        <v>392.04000000000002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60">
      <c r="A13" s="37" t="s">
        <v>150</v>
      </c>
      <c r="B13" s="45"/>
      <c r="C13" s="46"/>
      <c r="D13" s="46"/>
      <c r="E13" s="49" t="s">
        <v>2265</v>
      </c>
      <c r="F13" s="46"/>
      <c r="G13" s="46"/>
      <c r="H13" s="46"/>
      <c r="I13" s="46"/>
      <c r="J13" s="48"/>
    </row>
    <row r="14" ht="405">
      <c r="A14" s="37" t="s">
        <v>152</v>
      </c>
      <c r="B14" s="45"/>
      <c r="C14" s="46"/>
      <c r="D14" s="46"/>
      <c r="E14" s="39" t="s">
        <v>982</v>
      </c>
      <c r="F14" s="46"/>
      <c r="G14" s="46"/>
      <c r="H14" s="46"/>
      <c r="I14" s="46"/>
      <c r="J14" s="48"/>
    </row>
    <row r="15">
      <c r="A15" s="37" t="s">
        <v>144</v>
      </c>
      <c r="B15" s="37">
        <v>2</v>
      </c>
      <c r="C15" s="38" t="s">
        <v>983</v>
      </c>
      <c r="D15" s="37" t="s">
        <v>146</v>
      </c>
      <c r="E15" s="39" t="s">
        <v>984</v>
      </c>
      <c r="F15" s="40" t="s">
        <v>148</v>
      </c>
      <c r="G15" s="41">
        <v>764.19600000000003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240">
      <c r="A17" s="37" t="s">
        <v>150</v>
      </c>
      <c r="B17" s="45"/>
      <c r="C17" s="46"/>
      <c r="D17" s="46"/>
      <c r="E17" s="49" t="s">
        <v>2266</v>
      </c>
      <c r="F17" s="46"/>
      <c r="G17" s="46"/>
      <c r="H17" s="46"/>
      <c r="I17" s="46"/>
      <c r="J17" s="48"/>
    </row>
    <row r="18" ht="409.5">
      <c r="A18" s="37" t="s">
        <v>152</v>
      </c>
      <c r="B18" s="45"/>
      <c r="C18" s="46"/>
      <c r="D18" s="46"/>
      <c r="E18" s="39" t="s">
        <v>153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989</v>
      </c>
      <c r="D19" s="37" t="s">
        <v>146</v>
      </c>
      <c r="E19" s="39" t="s">
        <v>990</v>
      </c>
      <c r="F19" s="40" t="s">
        <v>148</v>
      </c>
      <c r="G19" s="41">
        <v>764.19600000000003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60">
      <c r="A21" s="37" t="s">
        <v>150</v>
      </c>
      <c r="B21" s="45"/>
      <c r="C21" s="46"/>
      <c r="D21" s="46"/>
      <c r="E21" s="49" t="s">
        <v>2267</v>
      </c>
      <c r="F21" s="46"/>
      <c r="G21" s="46"/>
      <c r="H21" s="46"/>
      <c r="I21" s="46"/>
      <c r="J21" s="48"/>
    </row>
    <row r="22" ht="270">
      <c r="A22" s="37" t="s">
        <v>152</v>
      </c>
      <c r="B22" s="45"/>
      <c r="C22" s="46"/>
      <c r="D22" s="46"/>
      <c r="E22" s="39" t="s">
        <v>991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996</v>
      </c>
      <c r="D23" s="37" t="s">
        <v>146</v>
      </c>
      <c r="E23" s="39" t="s">
        <v>997</v>
      </c>
      <c r="F23" s="40" t="s">
        <v>148</v>
      </c>
      <c r="G23" s="41">
        <v>392.04000000000002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105">
      <c r="A25" s="37" t="s">
        <v>150</v>
      </c>
      <c r="B25" s="45"/>
      <c r="C25" s="46"/>
      <c r="D25" s="46"/>
      <c r="E25" s="49" t="s">
        <v>2268</v>
      </c>
      <c r="F25" s="46"/>
      <c r="G25" s="46"/>
      <c r="H25" s="46"/>
      <c r="I25" s="46"/>
      <c r="J25" s="48"/>
    </row>
    <row r="26" ht="330">
      <c r="A26" s="37" t="s">
        <v>152</v>
      </c>
      <c r="B26" s="45"/>
      <c r="C26" s="46"/>
      <c r="D26" s="46"/>
      <c r="E26" s="39" t="s">
        <v>998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680</v>
      </c>
      <c r="D27" s="37" t="s">
        <v>146</v>
      </c>
      <c r="E27" s="39" t="s">
        <v>681</v>
      </c>
      <c r="F27" s="40" t="s">
        <v>148</v>
      </c>
      <c r="G27" s="41">
        <v>236.559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47" t="s">
        <v>146</v>
      </c>
      <c r="F28" s="46"/>
      <c r="G28" s="46"/>
      <c r="H28" s="46"/>
      <c r="I28" s="46"/>
      <c r="J28" s="48"/>
    </row>
    <row r="29" ht="165">
      <c r="A29" s="37" t="s">
        <v>150</v>
      </c>
      <c r="B29" s="45"/>
      <c r="C29" s="46"/>
      <c r="D29" s="46"/>
      <c r="E29" s="49" t="s">
        <v>2269</v>
      </c>
      <c r="F29" s="46"/>
      <c r="G29" s="46"/>
      <c r="H29" s="46"/>
      <c r="I29" s="46"/>
      <c r="J29" s="48"/>
    </row>
    <row r="30" ht="330">
      <c r="A30" s="37" t="s">
        <v>152</v>
      </c>
      <c r="B30" s="45"/>
      <c r="C30" s="46"/>
      <c r="D30" s="46"/>
      <c r="E30" s="39" t="s">
        <v>683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999</v>
      </c>
      <c r="D31" s="37" t="s">
        <v>146</v>
      </c>
      <c r="E31" s="39" t="s">
        <v>1000</v>
      </c>
      <c r="F31" s="40" t="s">
        <v>148</v>
      </c>
      <c r="G31" s="41">
        <v>92.093000000000004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165">
      <c r="A33" s="37" t="s">
        <v>150</v>
      </c>
      <c r="B33" s="45"/>
      <c r="C33" s="46"/>
      <c r="D33" s="46"/>
      <c r="E33" s="49" t="s">
        <v>2270</v>
      </c>
      <c r="F33" s="46"/>
      <c r="G33" s="46"/>
      <c r="H33" s="46"/>
      <c r="I33" s="46"/>
      <c r="J33" s="48"/>
    </row>
    <row r="34" ht="409.5">
      <c r="A34" s="37" t="s">
        <v>152</v>
      </c>
      <c r="B34" s="45"/>
      <c r="C34" s="46"/>
      <c r="D34" s="46"/>
      <c r="E34" s="39" t="s">
        <v>1002</v>
      </c>
      <c r="F34" s="46"/>
      <c r="G34" s="46"/>
      <c r="H34" s="46"/>
      <c r="I34" s="46"/>
      <c r="J34" s="48"/>
    </row>
    <row r="35">
      <c r="A35" s="37" t="s">
        <v>144</v>
      </c>
      <c r="B35" s="37">
        <v>7</v>
      </c>
      <c r="C35" s="38" t="s">
        <v>506</v>
      </c>
      <c r="D35" s="37" t="s">
        <v>146</v>
      </c>
      <c r="E35" s="39" t="s">
        <v>507</v>
      </c>
      <c r="F35" s="40" t="s">
        <v>164</v>
      </c>
      <c r="G35" s="41">
        <v>371.25999999999999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149</v>
      </c>
      <c r="B36" s="45"/>
      <c r="C36" s="46"/>
      <c r="D36" s="46"/>
      <c r="E36" s="47" t="s">
        <v>146</v>
      </c>
      <c r="F36" s="46"/>
      <c r="G36" s="46"/>
      <c r="H36" s="46"/>
      <c r="I36" s="46"/>
      <c r="J36" s="48"/>
    </row>
    <row r="37" ht="210">
      <c r="A37" s="37" t="s">
        <v>150</v>
      </c>
      <c r="B37" s="45"/>
      <c r="C37" s="46"/>
      <c r="D37" s="46"/>
      <c r="E37" s="49" t="s">
        <v>2271</v>
      </c>
      <c r="F37" s="46"/>
      <c r="G37" s="46"/>
      <c r="H37" s="46"/>
      <c r="I37" s="46"/>
      <c r="J37" s="48"/>
    </row>
    <row r="38" ht="75">
      <c r="A38" s="37" t="s">
        <v>152</v>
      </c>
      <c r="B38" s="45"/>
      <c r="C38" s="46"/>
      <c r="D38" s="46"/>
      <c r="E38" s="39" t="s">
        <v>509</v>
      </c>
      <c r="F38" s="46"/>
      <c r="G38" s="46"/>
      <c r="H38" s="46"/>
      <c r="I38" s="46"/>
      <c r="J38" s="48"/>
    </row>
    <row r="39">
      <c r="A39" s="37" t="s">
        <v>144</v>
      </c>
      <c r="B39" s="37">
        <v>8</v>
      </c>
      <c r="C39" s="38" t="s">
        <v>2272</v>
      </c>
      <c r="D39" s="37" t="s">
        <v>146</v>
      </c>
      <c r="E39" s="39" t="s">
        <v>1909</v>
      </c>
      <c r="F39" s="40" t="s">
        <v>171</v>
      </c>
      <c r="G39" s="41">
        <v>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149</v>
      </c>
      <c r="B40" s="45"/>
      <c r="C40" s="46"/>
      <c r="D40" s="46"/>
      <c r="E40" s="47" t="s">
        <v>146</v>
      </c>
      <c r="F40" s="46"/>
      <c r="G40" s="46"/>
      <c r="H40" s="46"/>
      <c r="I40" s="46"/>
      <c r="J40" s="48"/>
    </row>
    <row r="41" ht="60">
      <c r="A41" s="37" t="s">
        <v>150</v>
      </c>
      <c r="B41" s="45"/>
      <c r="C41" s="46"/>
      <c r="D41" s="46"/>
      <c r="E41" s="49" t="s">
        <v>1910</v>
      </c>
      <c r="F41" s="46"/>
      <c r="G41" s="46"/>
      <c r="H41" s="46"/>
      <c r="I41" s="46"/>
      <c r="J41" s="48"/>
    </row>
    <row r="42" ht="120">
      <c r="A42" s="37" t="s">
        <v>152</v>
      </c>
      <c r="B42" s="45"/>
      <c r="C42" s="46"/>
      <c r="D42" s="46"/>
      <c r="E42" s="39" t="s">
        <v>1911</v>
      </c>
      <c r="F42" s="46"/>
      <c r="G42" s="46"/>
      <c r="H42" s="46"/>
      <c r="I42" s="46"/>
      <c r="J42" s="48"/>
    </row>
    <row r="43">
      <c r="A43" s="37" t="s">
        <v>144</v>
      </c>
      <c r="B43" s="37">
        <v>9</v>
      </c>
      <c r="C43" s="38" t="s">
        <v>2273</v>
      </c>
      <c r="D43" s="37" t="s">
        <v>146</v>
      </c>
      <c r="E43" s="39" t="s">
        <v>1913</v>
      </c>
      <c r="F43" s="40" t="s">
        <v>171</v>
      </c>
      <c r="G43" s="41">
        <v>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47" t="s">
        <v>146</v>
      </c>
      <c r="F44" s="46"/>
      <c r="G44" s="46"/>
      <c r="H44" s="46"/>
      <c r="I44" s="46"/>
      <c r="J44" s="48"/>
    </row>
    <row r="45" ht="60">
      <c r="A45" s="37" t="s">
        <v>150</v>
      </c>
      <c r="B45" s="45"/>
      <c r="C45" s="46"/>
      <c r="D45" s="46"/>
      <c r="E45" s="49" t="s">
        <v>1910</v>
      </c>
      <c r="F45" s="46"/>
      <c r="G45" s="46"/>
      <c r="H45" s="46"/>
      <c r="I45" s="46"/>
      <c r="J45" s="48"/>
    </row>
    <row r="46" ht="195">
      <c r="A46" s="37" t="s">
        <v>152</v>
      </c>
      <c r="B46" s="45"/>
      <c r="C46" s="46"/>
      <c r="D46" s="46"/>
      <c r="E46" s="39" t="s">
        <v>1914</v>
      </c>
      <c r="F46" s="46"/>
      <c r="G46" s="46"/>
      <c r="H46" s="46"/>
      <c r="I46" s="46"/>
      <c r="J46" s="48"/>
    </row>
    <row r="47" ht="30">
      <c r="A47" s="37" t="s">
        <v>144</v>
      </c>
      <c r="B47" s="37">
        <v>10</v>
      </c>
      <c r="C47" s="38" t="s">
        <v>1915</v>
      </c>
      <c r="D47" s="37" t="s">
        <v>146</v>
      </c>
      <c r="E47" s="39" t="s">
        <v>1916</v>
      </c>
      <c r="F47" s="40" t="s">
        <v>164</v>
      </c>
      <c r="G47" s="41">
        <v>1244.51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47" t="s">
        <v>146</v>
      </c>
      <c r="F48" s="46"/>
      <c r="G48" s="46"/>
      <c r="H48" s="46"/>
      <c r="I48" s="46"/>
      <c r="J48" s="48"/>
    </row>
    <row r="49" ht="150">
      <c r="A49" s="37" t="s">
        <v>150</v>
      </c>
      <c r="B49" s="45"/>
      <c r="C49" s="46"/>
      <c r="D49" s="46"/>
      <c r="E49" s="49" t="s">
        <v>2274</v>
      </c>
      <c r="F49" s="46"/>
      <c r="G49" s="46"/>
      <c r="H49" s="46"/>
      <c r="I49" s="46"/>
      <c r="J49" s="48"/>
    </row>
    <row r="50" ht="120">
      <c r="A50" s="37" t="s">
        <v>152</v>
      </c>
      <c r="B50" s="45"/>
      <c r="C50" s="46"/>
      <c r="D50" s="46"/>
      <c r="E50" s="39" t="s">
        <v>1918</v>
      </c>
      <c r="F50" s="46"/>
      <c r="G50" s="46"/>
      <c r="H50" s="46"/>
      <c r="I50" s="46"/>
      <c r="J50" s="48"/>
    </row>
    <row r="51" ht="30">
      <c r="A51" s="37" t="s">
        <v>144</v>
      </c>
      <c r="B51" s="37">
        <v>11</v>
      </c>
      <c r="C51" s="38" t="s">
        <v>1923</v>
      </c>
      <c r="D51" s="37" t="s">
        <v>146</v>
      </c>
      <c r="E51" s="39" t="s">
        <v>1924</v>
      </c>
      <c r="F51" s="40" t="s">
        <v>178</v>
      </c>
      <c r="G51" s="41">
        <v>8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 ht="60">
      <c r="A53" s="37" t="s">
        <v>150</v>
      </c>
      <c r="B53" s="45"/>
      <c r="C53" s="46"/>
      <c r="D53" s="46"/>
      <c r="E53" s="49" t="s">
        <v>2275</v>
      </c>
      <c r="F53" s="46"/>
      <c r="G53" s="46"/>
      <c r="H53" s="46"/>
      <c r="I53" s="46"/>
      <c r="J53" s="48"/>
    </row>
    <row r="54" ht="105">
      <c r="A54" s="37" t="s">
        <v>152</v>
      </c>
      <c r="B54" s="45"/>
      <c r="C54" s="46"/>
      <c r="D54" s="46"/>
      <c r="E54" s="39" t="s">
        <v>1926</v>
      </c>
      <c r="F54" s="46"/>
      <c r="G54" s="46"/>
      <c r="H54" s="46"/>
      <c r="I54" s="46"/>
      <c r="J54" s="48"/>
    </row>
    <row r="55">
      <c r="A55" s="31" t="s">
        <v>141</v>
      </c>
      <c r="B55" s="32"/>
      <c r="C55" s="33" t="s">
        <v>524</v>
      </c>
      <c r="D55" s="34"/>
      <c r="E55" s="31" t="s">
        <v>525</v>
      </c>
      <c r="F55" s="34"/>
      <c r="G55" s="34"/>
      <c r="H55" s="34"/>
      <c r="I55" s="35">
        <f>SUMIFS(I56:I59,A56:A59,"P")</f>
        <v>0</v>
      </c>
      <c r="J55" s="36"/>
    </row>
    <row r="56">
      <c r="A56" s="37" t="s">
        <v>144</v>
      </c>
      <c r="B56" s="37">
        <v>12</v>
      </c>
      <c r="C56" s="38" t="s">
        <v>1009</v>
      </c>
      <c r="D56" s="37" t="s">
        <v>146</v>
      </c>
      <c r="E56" s="39" t="s">
        <v>1010</v>
      </c>
      <c r="F56" s="40" t="s">
        <v>148</v>
      </c>
      <c r="G56" s="41">
        <v>41.323999999999998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47" t="s">
        <v>146</v>
      </c>
      <c r="F57" s="46"/>
      <c r="G57" s="46"/>
      <c r="H57" s="46"/>
      <c r="I57" s="46"/>
      <c r="J57" s="48"/>
    </row>
    <row r="58" ht="150">
      <c r="A58" s="37" t="s">
        <v>150</v>
      </c>
      <c r="B58" s="45"/>
      <c r="C58" s="46"/>
      <c r="D58" s="46"/>
      <c r="E58" s="49" t="s">
        <v>2276</v>
      </c>
      <c r="F58" s="46"/>
      <c r="G58" s="46"/>
      <c r="H58" s="46"/>
      <c r="I58" s="46"/>
      <c r="J58" s="48"/>
    </row>
    <row r="59" ht="105">
      <c r="A59" s="37" t="s">
        <v>152</v>
      </c>
      <c r="B59" s="45"/>
      <c r="C59" s="46"/>
      <c r="D59" s="46"/>
      <c r="E59" s="39" t="s">
        <v>1012</v>
      </c>
      <c r="F59" s="46"/>
      <c r="G59" s="46"/>
      <c r="H59" s="46"/>
      <c r="I59" s="46"/>
      <c r="J59" s="48"/>
    </row>
    <row r="60">
      <c r="A60" s="31" t="s">
        <v>141</v>
      </c>
      <c r="B60" s="32"/>
      <c r="C60" s="33" t="s">
        <v>600</v>
      </c>
      <c r="D60" s="34"/>
      <c r="E60" s="31" t="s">
        <v>1265</v>
      </c>
      <c r="F60" s="34"/>
      <c r="G60" s="34"/>
      <c r="H60" s="34"/>
      <c r="I60" s="35">
        <f>SUMIFS(I61:I84,A61:A84,"P")</f>
        <v>0</v>
      </c>
      <c r="J60" s="36"/>
    </row>
    <row r="61">
      <c r="A61" s="37" t="s">
        <v>144</v>
      </c>
      <c r="B61" s="37">
        <v>13</v>
      </c>
      <c r="C61" s="38" t="s">
        <v>2021</v>
      </c>
      <c r="D61" s="37" t="s">
        <v>146</v>
      </c>
      <c r="E61" s="39" t="s">
        <v>2022</v>
      </c>
      <c r="F61" s="40" t="s">
        <v>156</v>
      </c>
      <c r="G61" s="41">
        <v>28.800000000000001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149</v>
      </c>
      <c r="B62" s="45"/>
      <c r="C62" s="46"/>
      <c r="D62" s="46"/>
      <c r="E62" s="47" t="s">
        <v>146</v>
      </c>
      <c r="F62" s="46"/>
      <c r="G62" s="46"/>
      <c r="H62" s="46"/>
      <c r="I62" s="46"/>
      <c r="J62" s="48"/>
    </row>
    <row r="63" ht="90">
      <c r="A63" s="37" t="s">
        <v>150</v>
      </c>
      <c r="B63" s="45"/>
      <c r="C63" s="46"/>
      <c r="D63" s="46"/>
      <c r="E63" s="49" t="s">
        <v>2277</v>
      </c>
      <c r="F63" s="46"/>
      <c r="G63" s="46"/>
      <c r="H63" s="46"/>
      <c r="I63" s="46"/>
      <c r="J63" s="48"/>
    </row>
    <row r="64" ht="330">
      <c r="A64" s="37" t="s">
        <v>152</v>
      </c>
      <c r="B64" s="45"/>
      <c r="C64" s="46"/>
      <c r="D64" s="46"/>
      <c r="E64" s="39" t="s">
        <v>605</v>
      </c>
      <c r="F64" s="46"/>
      <c r="G64" s="46"/>
      <c r="H64" s="46"/>
      <c r="I64" s="46"/>
      <c r="J64" s="48"/>
    </row>
    <row r="65">
      <c r="A65" s="37" t="s">
        <v>144</v>
      </c>
      <c r="B65" s="37">
        <v>14</v>
      </c>
      <c r="C65" s="38" t="s">
        <v>2024</v>
      </c>
      <c r="D65" s="37" t="s">
        <v>146</v>
      </c>
      <c r="E65" s="39" t="s">
        <v>2025</v>
      </c>
      <c r="F65" s="40" t="s">
        <v>156</v>
      </c>
      <c r="G65" s="41">
        <v>128.19999999999999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149</v>
      </c>
      <c r="B66" s="45"/>
      <c r="C66" s="46"/>
      <c r="D66" s="46"/>
      <c r="E66" s="47" t="s">
        <v>146</v>
      </c>
      <c r="F66" s="46"/>
      <c r="G66" s="46"/>
      <c r="H66" s="46"/>
      <c r="I66" s="46"/>
      <c r="J66" s="48"/>
    </row>
    <row r="67" ht="105">
      <c r="A67" s="37" t="s">
        <v>150</v>
      </c>
      <c r="B67" s="45"/>
      <c r="C67" s="46"/>
      <c r="D67" s="46"/>
      <c r="E67" s="49" t="s">
        <v>2278</v>
      </c>
      <c r="F67" s="46"/>
      <c r="G67" s="46"/>
      <c r="H67" s="46"/>
      <c r="I67" s="46"/>
      <c r="J67" s="48"/>
    </row>
    <row r="68" ht="330">
      <c r="A68" s="37" t="s">
        <v>152</v>
      </c>
      <c r="B68" s="45"/>
      <c r="C68" s="46"/>
      <c r="D68" s="46"/>
      <c r="E68" s="39" t="s">
        <v>605</v>
      </c>
      <c r="F68" s="46"/>
      <c r="G68" s="46"/>
      <c r="H68" s="46"/>
      <c r="I68" s="46"/>
      <c r="J68" s="48"/>
    </row>
    <row r="69">
      <c r="A69" s="37" t="s">
        <v>144</v>
      </c>
      <c r="B69" s="37">
        <v>15</v>
      </c>
      <c r="C69" s="38" t="s">
        <v>2082</v>
      </c>
      <c r="D69" s="37" t="s">
        <v>146</v>
      </c>
      <c r="E69" s="39" t="s">
        <v>2083</v>
      </c>
      <c r="F69" s="40" t="s">
        <v>156</v>
      </c>
      <c r="G69" s="41">
        <v>157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149</v>
      </c>
      <c r="B70" s="45"/>
      <c r="C70" s="46"/>
      <c r="D70" s="46"/>
      <c r="E70" s="47" t="s">
        <v>146</v>
      </c>
      <c r="F70" s="46"/>
      <c r="G70" s="46"/>
      <c r="H70" s="46"/>
      <c r="I70" s="46"/>
      <c r="J70" s="48"/>
    </row>
    <row r="71" ht="105">
      <c r="A71" s="37" t="s">
        <v>150</v>
      </c>
      <c r="B71" s="45"/>
      <c r="C71" s="46"/>
      <c r="D71" s="46"/>
      <c r="E71" s="49" t="s">
        <v>2279</v>
      </c>
      <c r="F71" s="46"/>
      <c r="G71" s="46"/>
      <c r="H71" s="46"/>
      <c r="I71" s="46"/>
      <c r="J71" s="48"/>
    </row>
    <row r="72" ht="90">
      <c r="A72" s="37" t="s">
        <v>152</v>
      </c>
      <c r="B72" s="45"/>
      <c r="C72" s="46"/>
      <c r="D72" s="46"/>
      <c r="E72" s="39" t="s">
        <v>2073</v>
      </c>
      <c r="F72" s="46"/>
      <c r="G72" s="46"/>
      <c r="H72" s="46"/>
      <c r="I72" s="46"/>
      <c r="J72" s="48"/>
    </row>
    <row r="73">
      <c r="A73" s="37" t="s">
        <v>144</v>
      </c>
      <c r="B73" s="37">
        <v>16</v>
      </c>
      <c r="C73" s="38" t="s">
        <v>2085</v>
      </c>
      <c r="D73" s="37" t="s">
        <v>146</v>
      </c>
      <c r="E73" s="39" t="s">
        <v>2086</v>
      </c>
      <c r="F73" s="40" t="s">
        <v>156</v>
      </c>
      <c r="G73" s="41">
        <v>28.800000000000001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149</v>
      </c>
      <c r="B74" s="45"/>
      <c r="C74" s="46"/>
      <c r="D74" s="46"/>
      <c r="E74" s="47" t="s">
        <v>146</v>
      </c>
      <c r="F74" s="46"/>
      <c r="G74" s="46"/>
      <c r="H74" s="46"/>
      <c r="I74" s="46"/>
      <c r="J74" s="48"/>
    </row>
    <row r="75" ht="60">
      <c r="A75" s="37" t="s">
        <v>150</v>
      </c>
      <c r="B75" s="45"/>
      <c r="C75" s="46"/>
      <c r="D75" s="46"/>
      <c r="E75" s="49" t="s">
        <v>2280</v>
      </c>
      <c r="F75" s="46"/>
      <c r="G75" s="46"/>
      <c r="H75" s="46"/>
      <c r="I75" s="46"/>
      <c r="J75" s="48"/>
    </row>
    <row r="76" ht="150">
      <c r="A76" s="37" t="s">
        <v>152</v>
      </c>
      <c r="B76" s="45"/>
      <c r="C76" s="46"/>
      <c r="D76" s="46"/>
      <c r="E76" s="39" t="s">
        <v>1546</v>
      </c>
      <c r="F76" s="46"/>
      <c r="G76" s="46"/>
      <c r="H76" s="46"/>
      <c r="I76" s="46"/>
      <c r="J76" s="48"/>
    </row>
    <row r="77">
      <c r="A77" s="37" t="s">
        <v>144</v>
      </c>
      <c r="B77" s="37">
        <v>17</v>
      </c>
      <c r="C77" s="38" t="s">
        <v>2088</v>
      </c>
      <c r="D77" s="37" t="s">
        <v>146</v>
      </c>
      <c r="E77" s="39" t="s">
        <v>2089</v>
      </c>
      <c r="F77" s="40" t="s">
        <v>156</v>
      </c>
      <c r="G77" s="41">
        <v>128.19999999999999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149</v>
      </c>
      <c r="B78" s="45"/>
      <c r="C78" s="46"/>
      <c r="D78" s="46"/>
      <c r="E78" s="47" t="s">
        <v>146</v>
      </c>
      <c r="F78" s="46"/>
      <c r="G78" s="46"/>
      <c r="H78" s="46"/>
      <c r="I78" s="46"/>
      <c r="J78" s="48"/>
    </row>
    <row r="79" ht="60">
      <c r="A79" s="37" t="s">
        <v>150</v>
      </c>
      <c r="B79" s="45"/>
      <c r="C79" s="46"/>
      <c r="D79" s="46"/>
      <c r="E79" s="49" t="s">
        <v>2281</v>
      </c>
      <c r="F79" s="46"/>
      <c r="G79" s="46"/>
      <c r="H79" s="46"/>
      <c r="I79" s="46"/>
      <c r="J79" s="48"/>
    </row>
    <row r="80" ht="150">
      <c r="A80" s="37" t="s">
        <v>152</v>
      </c>
      <c r="B80" s="45"/>
      <c r="C80" s="46"/>
      <c r="D80" s="46"/>
      <c r="E80" s="39" t="s">
        <v>1546</v>
      </c>
      <c r="F80" s="46"/>
      <c r="G80" s="46"/>
      <c r="H80" s="46"/>
      <c r="I80" s="46"/>
      <c r="J80" s="48"/>
    </row>
    <row r="81" ht="30">
      <c r="A81" s="37" t="s">
        <v>144</v>
      </c>
      <c r="B81" s="37">
        <v>18</v>
      </c>
      <c r="C81" s="38" t="s">
        <v>2282</v>
      </c>
      <c r="D81" s="37" t="s">
        <v>146</v>
      </c>
      <c r="E81" s="39" t="s">
        <v>2283</v>
      </c>
      <c r="F81" s="40" t="s">
        <v>178</v>
      </c>
      <c r="G81" s="41">
        <v>4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149</v>
      </c>
      <c r="B82" s="45"/>
      <c r="C82" s="46"/>
      <c r="D82" s="46"/>
      <c r="E82" s="47" t="s">
        <v>146</v>
      </c>
      <c r="F82" s="46"/>
      <c r="G82" s="46"/>
      <c r="H82" s="46"/>
      <c r="I82" s="46"/>
      <c r="J82" s="48"/>
    </row>
    <row r="83" ht="135">
      <c r="A83" s="37" t="s">
        <v>150</v>
      </c>
      <c r="B83" s="45"/>
      <c r="C83" s="46"/>
      <c r="D83" s="46"/>
      <c r="E83" s="49" t="s">
        <v>2284</v>
      </c>
      <c r="F83" s="46"/>
      <c r="G83" s="46"/>
      <c r="H83" s="46"/>
      <c r="I83" s="46"/>
      <c r="J83" s="48"/>
    </row>
    <row r="84" ht="405">
      <c r="A84" s="37" t="s">
        <v>152</v>
      </c>
      <c r="B84" s="45"/>
      <c r="C84" s="46"/>
      <c r="D84" s="46"/>
      <c r="E84" s="39" t="s">
        <v>2124</v>
      </c>
      <c r="F84" s="46"/>
      <c r="G84" s="46"/>
      <c r="H84" s="46"/>
      <c r="I84" s="46"/>
      <c r="J84" s="48"/>
    </row>
    <row r="85">
      <c r="A85" s="31" t="s">
        <v>141</v>
      </c>
      <c r="B85" s="32"/>
      <c r="C85" s="33" t="s">
        <v>614</v>
      </c>
      <c r="D85" s="34"/>
      <c r="E85" s="31" t="s">
        <v>1275</v>
      </c>
      <c r="F85" s="34"/>
      <c r="G85" s="34"/>
      <c r="H85" s="34"/>
      <c r="I85" s="35">
        <f>SUMIFS(I86:I97,A86:A97,"P")</f>
        <v>0</v>
      </c>
      <c r="J85" s="36"/>
    </row>
    <row r="86">
      <c r="A86" s="37" t="s">
        <v>144</v>
      </c>
      <c r="B86" s="37">
        <v>19</v>
      </c>
      <c r="C86" s="38" t="s">
        <v>2144</v>
      </c>
      <c r="D86" s="37" t="s">
        <v>146</v>
      </c>
      <c r="E86" s="39" t="s">
        <v>2145</v>
      </c>
      <c r="F86" s="40" t="s">
        <v>178</v>
      </c>
      <c r="G86" s="41">
        <v>5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149</v>
      </c>
      <c r="B87" s="45"/>
      <c r="C87" s="46"/>
      <c r="D87" s="46"/>
      <c r="E87" s="47" t="s">
        <v>146</v>
      </c>
      <c r="F87" s="46"/>
      <c r="G87" s="46"/>
      <c r="H87" s="46"/>
      <c r="I87" s="46"/>
      <c r="J87" s="48"/>
    </row>
    <row r="88" ht="75">
      <c r="A88" s="37" t="s">
        <v>150</v>
      </c>
      <c r="B88" s="45"/>
      <c r="C88" s="46"/>
      <c r="D88" s="46"/>
      <c r="E88" s="49" t="s">
        <v>2285</v>
      </c>
      <c r="F88" s="46"/>
      <c r="G88" s="46"/>
      <c r="H88" s="46"/>
      <c r="I88" s="46"/>
      <c r="J88" s="48"/>
    </row>
    <row r="89" ht="165">
      <c r="A89" s="37" t="s">
        <v>152</v>
      </c>
      <c r="B89" s="45"/>
      <c r="C89" s="46"/>
      <c r="D89" s="46"/>
      <c r="E89" s="39" t="s">
        <v>2147</v>
      </c>
      <c r="F89" s="46"/>
      <c r="G89" s="46"/>
      <c r="H89" s="46"/>
      <c r="I89" s="46"/>
      <c r="J89" s="48"/>
    </row>
    <row r="90">
      <c r="A90" s="37" t="s">
        <v>144</v>
      </c>
      <c r="B90" s="37">
        <v>20</v>
      </c>
      <c r="C90" s="38" t="s">
        <v>2286</v>
      </c>
      <c r="D90" s="37" t="s">
        <v>146</v>
      </c>
      <c r="E90" s="39" t="s">
        <v>2287</v>
      </c>
      <c r="F90" s="40" t="s">
        <v>156</v>
      </c>
      <c r="G90" s="41">
        <v>135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149</v>
      </c>
      <c r="B91" s="45"/>
      <c r="C91" s="46"/>
      <c r="D91" s="46"/>
      <c r="E91" s="47" t="s">
        <v>146</v>
      </c>
      <c r="F91" s="46"/>
      <c r="G91" s="46"/>
      <c r="H91" s="46"/>
      <c r="I91" s="46"/>
      <c r="J91" s="48"/>
    </row>
    <row r="92" ht="75">
      <c r="A92" s="37" t="s">
        <v>150</v>
      </c>
      <c r="B92" s="45"/>
      <c r="C92" s="46"/>
      <c r="D92" s="46"/>
      <c r="E92" s="49" t="s">
        <v>2288</v>
      </c>
      <c r="F92" s="46"/>
      <c r="G92" s="46"/>
      <c r="H92" s="46"/>
      <c r="I92" s="46"/>
      <c r="J92" s="48"/>
    </row>
    <row r="93" ht="150">
      <c r="A93" s="37" t="s">
        <v>152</v>
      </c>
      <c r="B93" s="45"/>
      <c r="C93" s="46"/>
      <c r="D93" s="46"/>
      <c r="E93" s="39" t="s">
        <v>2151</v>
      </c>
      <c r="F93" s="46"/>
      <c r="G93" s="46"/>
      <c r="H93" s="46"/>
      <c r="I93" s="46"/>
      <c r="J93" s="48"/>
    </row>
    <row r="94">
      <c r="A94" s="37" t="s">
        <v>144</v>
      </c>
      <c r="B94" s="37">
        <v>21</v>
      </c>
      <c r="C94" s="38" t="s">
        <v>2289</v>
      </c>
      <c r="D94" s="37" t="s">
        <v>146</v>
      </c>
      <c r="E94" s="39" t="s">
        <v>2166</v>
      </c>
      <c r="F94" s="40" t="s">
        <v>178</v>
      </c>
      <c r="G94" s="41">
        <v>8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149</v>
      </c>
      <c r="B95" s="45"/>
      <c r="C95" s="46"/>
      <c r="D95" s="46"/>
      <c r="E95" s="47" t="s">
        <v>146</v>
      </c>
      <c r="F95" s="46"/>
      <c r="G95" s="46"/>
      <c r="H95" s="46"/>
      <c r="I95" s="46"/>
      <c r="J95" s="48"/>
    </row>
    <row r="96" ht="195">
      <c r="A96" s="37" t="s">
        <v>150</v>
      </c>
      <c r="B96" s="45"/>
      <c r="C96" s="46"/>
      <c r="D96" s="46"/>
      <c r="E96" s="49" t="s">
        <v>2167</v>
      </c>
      <c r="F96" s="46"/>
      <c r="G96" s="46"/>
      <c r="H96" s="46"/>
      <c r="I96" s="46"/>
      <c r="J96" s="48"/>
    </row>
    <row r="97" ht="120">
      <c r="A97" s="37" t="s">
        <v>152</v>
      </c>
      <c r="B97" s="45"/>
      <c r="C97" s="46"/>
      <c r="D97" s="46"/>
      <c r="E97" s="39" t="s">
        <v>2168</v>
      </c>
      <c r="F97" s="46"/>
      <c r="G97" s="46"/>
      <c r="H97" s="46"/>
      <c r="I97" s="46"/>
      <c r="J97" s="48"/>
    </row>
    <row r="98">
      <c r="A98" s="31" t="s">
        <v>141</v>
      </c>
      <c r="B98" s="32"/>
      <c r="C98" s="33" t="s">
        <v>470</v>
      </c>
      <c r="D98" s="34"/>
      <c r="E98" s="31" t="s">
        <v>471</v>
      </c>
      <c r="F98" s="34"/>
      <c r="G98" s="34"/>
      <c r="H98" s="34"/>
      <c r="I98" s="35">
        <f>SUMIFS(I99:I114,A99:A114,"P")</f>
        <v>0</v>
      </c>
      <c r="J98" s="36"/>
    </row>
    <row r="99" ht="45">
      <c r="A99" s="37" t="s">
        <v>144</v>
      </c>
      <c r="B99" s="37">
        <v>23</v>
      </c>
      <c r="C99" s="38" t="s">
        <v>652</v>
      </c>
      <c r="D99" s="37" t="s">
        <v>653</v>
      </c>
      <c r="E99" s="39" t="s">
        <v>1037</v>
      </c>
      <c r="F99" s="40" t="s">
        <v>475</v>
      </c>
      <c r="G99" s="41">
        <v>781.52800000000002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39" t="s">
        <v>1349</v>
      </c>
      <c r="F100" s="46"/>
      <c r="G100" s="46"/>
      <c r="H100" s="46"/>
      <c r="I100" s="46"/>
      <c r="J100" s="48"/>
    </row>
    <row r="101" ht="90">
      <c r="A101" s="37" t="s">
        <v>150</v>
      </c>
      <c r="B101" s="45"/>
      <c r="C101" s="46"/>
      <c r="D101" s="46"/>
      <c r="E101" s="49" t="s">
        <v>2290</v>
      </c>
      <c r="F101" s="46"/>
      <c r="G101" s="46"/>
      <c r="H101" s="46"/>
      <c r="I101" s="46"/>
      <c r="J101" s="48"/>
    </row>
    <row r="102" ht="120">
      <c r="A102" s="37" t="s">
        <v>152</v>
      </c>
      <c r="B102" s="45"/>
      <c r="C102" s="46"/>
      <c r="D102" s="46"/>
      <c r="E102" s="39" t="s">
        <v>1047</v>
      </c>
      <c r="F102" s="46"/>
      <c r="G102" s="46"/>
      <c r="H102" s="46"/>
      <c r="I102" s="46"/>
      <c r="J102" s="48"/>
    </row>
    <row r="103" ht="60">
      <c r="A103" s="37" t="s">
        <v>144</v>
      </c>
      <c r="B103" s="37">
        <v>24</v>
      </c>
      <c r="C103" s="38" t="s">
        <v>472</v>
      </c>
      <c r="D103" s="37" t="s">
        <v>473</v>
      </c>
      <c r="E103" s="39" t="s">
        <v>1343</v>
      </c>
      <c r="F103" s="40" t="s">
        <v>475</v>
      </c>
      <c r="G103" s="41">
        <v>72.203999999999994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149</v>
      </c>
      <c r="B104" s="45"/>
      <c r="C104" s="46"/>
      <c r="D104" s="46"/>
      <c r="E104" s="39" t="s">
        <v>1349</v>
      </c>
      <c r="F104" s="46"/>
      <c r="G104" s="46"/>
      <c r="H104" s="46"/>
      <c r="I104" s="46"/>
      <c r="J104" s="48"/>
    </row>
    <row r="105" ht="120">
      <c r="A105" s="37" t="s">
        <v>150</v>
      </c>
      <c r="B105" s="45"/>
      <c r="C105" s="46"/>
      <c r="D105" s="46"/>
      <c r="E105" s="49" t="s">
        <v>2291</v>
      </c>
      <c r="F105" s="46"/>
      <c r="G105" s="46"/>
      <c r="H105" s="46"/>
      <c r="I105" s="46"/>
      <c r="J105" s="48"/>
    </row>
    <row r="106" ht="120">
      <c r="A106" s="37" t="s">
        <v>152</v>
      </c>
      <c r="B106" s="45"/>
      <c r="C106" s="46"/>
      <c r="D106" s="46"/>
      <c r="E106" s="39" t="s">
        <v>1047</v>
      </c>
      <c r="F106" s="46"/>
      <c r="G106" s="46"/>
      <c r="H106" s="46"/>
      <c r="I106" s="46"/>
      <c r="J106" s="48"/>
    </row>
    <row r="107" ht="60">
      <c r="A107" s="37" t="s">
        <v>144</v>
      </c>
      <c r="B107" s="37">
        <v>25</v>
      </c>
      <c r="C107" s="38" t="s">
        <v>2175</v>
      </c>
      <c r="D107" s="37" t="s">
        <v>2176</v>
      </c>
      <c r="E107" s="39" t="s">
        <v>2177</v>
      </c>
      <c r="F107" s="40" t="s">
        <v>475</v>
      </c>
      <c r="G107" s="41">
        <v>0.45000000000000001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149</v>
      </c>
      <c r="B108" s="45"/>
      <c r="C108" s="46"/>
      <c r="D108" s="46"/>
      <c r="E108" s="39" t="s">
        <v>1349</v>
      </c>
      <c r="F108" s="46"/>
      <c r="G108" s="46"/>
      <c r="H108" s="46"/>
      <c r="I108" s="46"/>
      <c r="J108" s="48"/>
    </row>
    <row r="109" ht="60">
      <c r="A109" s="37" t="s">
        <v>150</v>
      </c>
      <c r="B109" s="45"/>
      <c r="C109" s="46"/>
      <c r="D109" s="46"/>
      <c r="E109" s="49" t="s">
        <v>2292</v>
      </c>
      <c r="F109" s="46"/>
      <c r="G109" s="46"/>
      <c r="H109" s="46"/>
      <c r="I109" s="46"/>
      <c r="J109" s="48"/>
    </row>
    <row r="110" ht="120">
      <c r="A110" s="37" t="s">
        <v>152</v>
      </c>
      <c r="B110" s="45"/>
      <c r="C110" s="46"/>
      <c r="D110" s="46"/>
      <c r="E110" s="39" t="s">
        <v>1047</v>
      </c>
      <c r="F110" s="46"/>
      <c r="G110" s="46"/>
      <c r="H110" s="46"/>
      <c r="I110" s="46"/>
      <c r="J110" s="48"/>
    </row>
    <row r="111" ht="30">
      <c r="A111" s="37" t="s">
        <v>144</v>
      </c>
      <c r="B111" s="37">
        <v>26</v>
      </c>
      <c r="C111" s="38" t="s">
        <v>674</v>
      </c>
      <c r="D111" s="37" t="s">
        <v>675</v>
      </c>
      <c r="E111" s="39" t="s">
        <v>676</v>
      </c>
      <c r="F111" s="40" t="s">
        <v>475</v>
      </c>
      <c r="G111" s="41">
        <v>0.75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149</v>
      </c>
      <c r="B112" s="45"/>
      <c r="C112" s="46"/>
      <c r="D112" s="46"/>
      <c r="E112" s="39" t="s">
        <v>1349</v>
      </c>
      <c r="F112" s="46"/>
      <c r="G112" s="46"/>
      <c r="H112" s="46"/>
      <c r="I112" s="46"/>
      <c r="J112" s="48"/>
    </row>
    <row r="113" ht="75">
      <c r="A113" s="37" t="s">
        <v>150</v>
      </c>
      <c r="B113" s="45"/>
      <c r="C113" s="46"/>
      <c r="D113" s="46"/>
      <c r="E113" s="49" t="s">
        <v>2293</v>
      </c>
      <c r="F113" s="46"/>
      <c r="G113" s="46"/>
      <c r="H113" s="46"/>
      <c r="I113" s="46"/>
      <c r="J113" s="48"/>
    </row>
    <row r="114" ht="120">
      <c r="A114" s="37" t="s">
        <v>152</v>
      </c>
      <c r="B114" s="50"/>
      <c r="C114" s="51"/>
      <c r="D114" s="51"/>
      <c r="E114" s="39" t="s">
        <v>1047</v>
      </c>
      <c r="F114" s="51"/>
      <c r="G114" s="51"/>
      <c r="H114" s="51"/>
      <c r="I114" s="51"/>
      <c r="J114" s="52"/>
    </row>
  </sheetData>
  <sheetProtection sheet="1" objects="1" scenarios="1" spinCount="100000" saltValue="8v9ClD6tq2bYPhy26gmkpB5qhmmydu1Iu5J1/eLrVXfzoCz9Gxaa2X7lfzH/YfE76n8kwSmq12SScJKG8RqwCQ==" hashValue="mZu5i0K2wvL9ls7MXC+Es/niuqrv8DSJ3BuVdJcWhlSKON4UKN3fsugjJxgrTiQfEozZkyZ1cFLE+OYRF6f5uA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2294</v>
      </c>
      <c r="I3" s="25">
        <f>SUMIFS(I9:I195,A9:A195,"SD")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129</v>
      </c>
      <c r="C5" s="21" t="s">
        <v>2294</v>
      </c>
      <c r="D5" s="22"/>
      <c r="E5" s="23" t="s">
        <v>62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SUMIFS(I10:I73,A10:A73,"P")</f>
        <v>0</v>
      </c>
      <c r="J9" s="36"/>
    </row>
    <row r="10">
      <c r="A10" s="37" t="s">
        <v>144</v>
      </c>
      <c r="B10" s="37">
        <v>1</v>
      </c>
      <c r="C10" s="38" t="s">
        <v>2295</v>
      </c>
      <c r="D10" s="37" t="s">
        <v>146</v>
      </c>
      <c r="E10" s="39" t="s">
        <v>2296</v>
      </c>
      <c r="F10" s="40" t="s">
        <v>148</v>
      </c>
      <c r="G10" s="41">
        <v>258.43299999999999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120">
      <c r="A12" s="37" t="s">
        <v>150</v>
      </c>
      <c r="B12" s="45"/>
      <c r="C12" s="46"/>
      <c r="D12" s="46"/>
      <c r="E12" s="49" t="s">
        <v>2297</v>
      </c>
      <c r="F12" s="46"/>
      <c r="G12" s="46"/>
      <c r="H12" s="46"/>
      <c r="I12" s="46"/>
      <c r="J12" s="48"/>
    </row>
    <row r="13" ht="120">
      <c r="A13" s="37" t="s">
        <v>152</v>
      </c>
      <c r="B13" s="45"/>
      <c r="C13" s="46"/>
      <c r="D13" s="46"/>
      <c r="E13" s="39" t="s">
        <v>2298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2299</v>
      </c>
      <c r="D14" s="37" t="s">
        <v>146</v>
      </c>
      <c r="E14" s="39" t="s">
        <v>2300</v>
      </c>
      <c r="F14" s="40" t="s">
        <v>178</v>
      </c>
      <c r="G14" s="41">
        <v>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60">
      <c r="A16" s="37" t="s">
        <v>150</v>
      </c>
      <c r="B16" s="45"/>
      <c r="C16" s="46"/>
      <c r="D16" s="46"/>
      <c r="E16" s="49" t="s">
        <v>2301</v>
      </c>
      <c r="F16" s="46"/>
      <c r="G16" s="46"/>
      <c r="H16" s="46"/>
      <c r="I16" s="46"/>
      <c r="J16" s="48"/>
    </row>
    <row r="17" ht="120">
      <c r="A17" s="37" t="s">
        <v>152</v>
      </c>
      <c r="B17" s="45"/>
      <c r="C17" s="46"/>
      <c r="D17" s="46"/>
      <c r="E17" s="39" t="s">
        <v>2298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2302</v>
      </c>
      <c r="D18" s="37" t="s">
        <v>146</v>
      </c>
      <c r="E18" s="39" t="s">
        <v>2303</v>
      </c>
      <c r="F18" s="40" t="s">
        <v>156</v>
      </c>
      <c r="G18" s="41">
        <v>20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60">
      <c r="A20" s="37" t="s">
        <v>150</v>
      </c>
      <c r="B20" s="45"/>
      <c r="C20" s="46"/>
      <c r="D20" s="46"/>
      <c r="E20" s="49" t="s">
        <v>2304</v>
      </c>
      <c r="F20" s="46"/>
      <c r="G20" s="46"/>
      <c r="H20" s="46"/>
      <c r="I20" s="46"/>
      <c r="J20" s="48"/>
    </row>
    <row r="21" ht="120">
      <c r="A21" s="37" t="s">
        <v>152</v>
      </c>
      <c r="B21" s="45"/>
      <c r="C21" s="46"/>
      <c r="D21" s="46"/>
      <c r="E21" s="39" t="s">
        <v>2298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2305</v>
      </c>
      <c r="D22" s="37" t="s">
        <v>146</v>
      </c>
      <c r="E22" s="39" t="s">
        <v>2306</v>
      </c>
      <c r="F22" s="40" t="s">
        <v>156</v>
      </c>
      <c r="G22" s="41">
        <v>189.90000000000001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60">
      <c r="A24" s="37" t="s">
        <v>150</v>
      </c>
      <c r="B24" s="45"/>
      <c r="C24" s="46"/>
      <c r="D24" s="46"/>
      <c r="E24" s="49" t="s">
        <v>2307</v>
      </c>
      <c r="F24" s="46"/>
      <c r="G24" s="46"/>
      <c r="H24" s="46"/>
      <c r="I24" s="46"/>
      <c r="J24" s="48"/>
    </row>
    <row r="25" ht="120">
      <c r="A25" s="37" t="s">
        <v>152</v>
      </c>
      <c r="B25" s="45"/>
      <c r="C25" s="46"/>
      <c r="D25" s="46"/>
      <c r="E25" s="39" t="s">
        <v>2298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1106</v>
      </c>
      <c r="D26" s="37" t="s">
        <v>146</v>
      </c>
      <c r="E26" s="39" t="s">
        <v>1107</v>
      </c>
      <c r="F26" s="40" t="s">
        <v>148</v>
      </c>
      <c r="G26" s="41">
        <v>1037.7180000000001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120">
      <c r="A28" s="37" t="s">
        <v>150</v>
      </c>
      <c r="B28" s="45"/>
      <c r="C28" s="46"/>
      <c r="D28" s="46"/>
      <c r="E28" s="49" t="s">
        <v>2308</v>
      </c>
      <c r="F28" s="46"/>
      <c r="G28" s="46"/>
      <c r="H28" s="46"/>
      <c r="I28" s="46"/>
      <c r="J28" s="48"/>
    </row>
    <row r="29" ht="409.5">
      <c r="A29" s="37" t="s">
        <v>152</v>
      </c>
      <c r="B29" s="45"/>
      <c r="C29" s="46"/>
      <c r="D29" s="46"/>
      <c r="E29" s="39" t="s">
        <v>153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983</v>
      </c>
      <c r="D30" s="37" t="s">
        <v>146</v>
      </c>
      <c r="E30" s="39" t="s">
        <v>984</v>
      </c>
      <c r="F30" s="40" t="s">
        <v>148</v>
      </c>
      <c r="G30" s="41">
        <v>110.52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90">
      <c r="A32" s="37" t="s">
        <v>150</v>
      </c>
      <c r="B32" s="45"/>
      <c r="C32" s="46"/>
      <c r="D32" s="46"/>
      <c r="E32" s="49" t="s">
        <v>2309</v>
      </c>
      <c r="F32" s="46"/>
      <c r="G32" s="46"/>
      <c r="H32" s="46"/>
      <c r="I32" s="46"/>
      <c r="J32" s="48"/>
    </row>
    <row r="33" ht="409.5">
      <c r="A33" s="37" t="s">
        <v>152</v>
      </c>
      <c r="B33" s="45"/>
      <c r="C33" s="46"/>
      <c r="D33" s="46"/>
      <c r="E33" s="39" t="s">
        <v>153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989</v>
      </c>
      <c r="D34" s="37" t="s">
        <v>146</v>
      </c>
      <c r="E34" s="39" t="s">
        <v>990</v>
      </c>
      <c r="F34" s="40" t="s">
        <v>148</v>
      </c>
      <c r="G34" s="41">
        <v>1148.2380000000001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90">
      <c r="A36" s="37" t="s">
        <v>150</v>
      </c>
      <c r="B36" s="45"/>
      <c r="C36" s="46"/>
      <c r="D36" s="46"/>
      <c r="E36" s="49" t="s">
        <v>2310</v>
      </c>
      <c r="F36" s="46"/>
      <c r="G36" s="46"/>
      <c r="H36" s="46"/>
      <c r="I36" s="46"/>
      <c r="J36" s="48"/>
    </row>
    <row r="37" ht="270">
      <c r="A37" s="37" t="s">
        <v>152</v>
      </c>
      <c r="B37" s="45"/>
      <c r="C37" s="46"/>
      <c r="D37" s="46"/>
      <c r="E37" s="39" t="s">
        <v>991</v>
      </c>
      <c r="F37" s="46"/>
      <c r="G37" s="46"/>
      <c r="H37" s="46"/>
      <c r="I37" s="46"/>
      <c r="J37" s="48"/>
    </row>
    <row r="38">
      <c r="A38" s="37" t="s">
        <v>144</v>
      </c>
      <c r="B38" s="37">
        <v>8</v>
      </c>
      <c r="C38" s="38" t="s">
        <v>680</v>
      </c>
      <c r="D38" s="37" t="s">
        <v>146</v>
      </c>
      <c r="E38" s="39" t="s">
        <v>681</v>
      </c>
      <c r="F38" s="40" t="s">
        <v>148</v>
      </c>
      <c r="G38" s="41">
        <v>1156.77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47" t="s">
        <v>146</v>
      </c>
      <c r="F39" s="46"/>
      <c r="G39" s="46"/>
      <c r="H39" s="46"/>
      <c r="I39" s="46"/>
      <c r="J39" s="48"/>
    </row>
    <row r="40" ht="105">
      <c r="A40" s="37" t="s">
        <v>150</v>
      </c>
      <c r="B40" s="45"/>
      <c r="C40" s="46"/>
      <c r="D40" s="46"/>
      <c r="E40" s="49" t="s">
        <v>2311</v>
      </c>
      <c r="F40" s="46"/>
      <c r="G40" s="46"/>
      <c r="H40" s="46"/>
      <c r="I40" s="46"/>
      <c r="J40" s="48"/>
    </row>
    <row r="41" ht="330">
      <c r="A41" s="37" t="s">
        <v>152</v>
      </c>
      <c r="B41" s="45"/>
      <c r="C41" s="46"/>
      <c r="D41" s="46"/>
      <c r="E41" s="39" t="s">
        <v>683</v>
      </c>
      <c r="F41" s="46"/>
      <c r="G41" s="46"/>
      <c r="H41" s="46"/>
      <c r="I41" s="46"/>
      <c r="J41" s="48"/>
    </row>
    <row r="42">
      <c r="A42" s="37" t="s">
        <v>144</v>
      </c>
      <c r="B42" s="37">
        <v>9</v>
      </c>
      <c r="C42" s="38" t="s">
        <v>999</v>
      </c>
      <c r="D42" s="37" t="s">
        <v>146</v>
      </c>
      <c r="E42" s="39" t="s">
        <v>1000</v>
      </c>
      <c r="F42" s="40" t="s">
        <v>148</v>
      </c>
      <c r="G42" s="41">
        <v>625.09500000000003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47" t="s">
        <v>146</v>
      </c>
      <c r="F43" s="46"/>
      <c r="G43" s="46"/>
      <c r="H43" s="46"/>
      <c r="I43" s="46"/>
      <c r="J43" s="48"/>
    </row>
    <row r="44" ht="225">
      <c r="A44" s="37" t="s">
        <v>150</v>
      </c>
      <c r="B44" s="45"/>
      <c r="C44" s="46"/>
      <c r="D44" s="46"/>
      <c r="E44" s="49" t="s">
        <v>2312</v>
      </c>
      <c r="F44" s="46"/>
      <c r="G44" s="46"/>
      <c r="H44" s="46"/>
      <c r="I44" s="46"/>
      <c r="J44" s="48"/>
    </row>
    <row r="45" ht="409.5">
      <c r="A45" s="37" t="s">
        <v>152</v>
      </c>
      <c r="B45" s="45"/>
      <c r="C45" s="46"/>
      <c r="D45" s="46"/>
      <c r="E45" s="39" t="s">
        <v>1002</v>
      </c>
      <c r="F45" s="46"/>
      <c r="G45" s="46"/>
      <c r="H45" s="46"/>
      <c r="I45" s="46"/>
      <c r="J45" s="48"/>
    </row>
    <row r="46">
      <c r="A46" s="37" t="s">
        <v>144</v>
      </c>
      <c r="B46" s="37">
        <v>10</v>
      </c>
      <c r="C46" s="38" t="s">
        <v>506</v>
      </c>
      <c r="D46" s="37" t="s">
        <v>146</v>
      </c>
      <c r="E46" s="39" t="s">
        <v>507</v>
      </c>
      <c r="F46" s="40" t="s">
        <v>164</v>
      </c>
      <c r="G46" s="41">
        <v>668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90">
      <c r="A48" s="37" t="s">
        <v>150</v>
      </c>
      <c r="B48" s="45"/>
      <c r="C48" s="46"/>
      <c r="D48" s="46"/>
      <c r="E48" s="49" t="s">
        <v>2313</v>
      </c>
      <c r="F48" s="46"/>
      <c r="G48" s="46"/>
      <c r="H48" s="46"/>
      <c r="I48" s="46"/>
      <c r="J48" s="48"/>
    </row>
    <row r="49" ht="75">
      <c r="A49" s="37" t="s">
        <v>152</v>
      </c>
      <c r="B49" s="45"/>
      <c r="C49" s="46"/>
      <c r="D49" s="46"/>
      <c r="E49" s="39" t="s">
        <v>509</v>
      </c>
      <c r="F49" s="46"/>
      <c r="G49" s="46"/>
      <c r="H49" s="46"/>
      <c r="I49" s="46"/>
      <c r="J49" s="48"/>
    </row>
    <row r="50">
      <c r="A50" s="37" t="s">
        <v>144</v>
      </c>
      <c r="B50" s="37">
        <v>11</v>
      </c>
      <c r="C50" s="38" t="s">
        <v>2314</v>
      </c>
      <c r="D50" s="37" t="s">
        <v>146</v>
      </c>
      <c r="E50" s="39" t="s">
        <v>1909</v>
      </c>
      <c r="F50" s="40" t="s">
        <v>171</v>
      </c>
      <c r="G50" s="41">
        <v>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149</v>
      </c>
      <c r="B51" s="45"/>
      <c r="C51" s="46"/>
      <c r="D51" s="46"/>
      <c r="E51" s="47" t="s">
        <v>146</v>
      </c>
      <c r="F51" s="46"/>
      <c r="G51" s="46"/>
      <c r="H51" s="46"/>
      <c r="I51" s="46"/>
      <c r="J51" s="48"/>
    </row>
    <row r="52" ht="60">
      <c r="A52" s="37" t="s">
        <v>150</v>
      </c>
      <c r="B52" s="45"/>
      <c r="C52" s="46"/>
      <c r="D52" s="46"/>
      <c r="E52" s="49" t="s">
        <v>1910</v>
      </c>
      <c r="F52" s="46"/>
      <c r="G52" s="46"/>
      <c r="H52" s="46"/>
      <c r="I52" s="46"/>
      <c r="J52" s="48"/>
    </row>
    <row r="53" ht="120">
      <c r="A53" s="37" t="s">
        <v>152</v>
      </c>
      <c r="B53" s="45"/>
      <c r="C53" s="46"/>
      <c r="D53" s="46"/>
      <c r="E53" s="39" t="s">
        <v>1911</v>
      </c>
      <c r="F53" s="46"/>
      <c r="G53" s="46"/>
      <c r="H53" s="46"/>
      <c r="I53" s="46"/>
      <c r="J53" s="48"/>
    </row>
    <row r="54" ht="30">
      <c r="A54" s="37" t="s">
        <v>144</v>
      </c>
      <c r="B54" s="37">
        <v>12</v>
      </c>
      <c r="C54" s="38" t="s">
        <v>2315</v>
      </c>
      <c r="D54" s="37" t="s">
        <v>146</v>
      </c>
      <c r="E54" s="39" t="s">
        <v>2316</v>
      </c>
      <c r="F54" s="40" t="s">
        <v>171</v>
      </c>
      <c r="G54" s="41">
        <v>1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149</v>
      </c>
      <c r="B55" s="45"/>
      <c r="C55" s="46"/>
      <c r="D55" s="46"/>
      <c r="E55" s="47" t="s">
        <v>146</v>
      </c>
      <c r="F55" s="46"/>
      <c r="G55" s="46"/>
      <c r="H55" s="46"/>
      <c r="I55" s="46"/>
      <c r="J55" s="48"/>
    </row>
    <row r="56" ht="75">
      <c r="A56" s="37" t="s">
        <v>150</v>
      </c>
      <c r="B56" s="45"/>
      <c r="C56" s="46"/>
      <c r="D56" s="46"/>
      <c r="E56" s="49" t="s">
        <v>2317</v>
      </c>
      <c r="F56" s="46"/>
      <c r="G56" s="46"/>
      <c r="H56" s="46"/>
      <c r="I56" s="46"/>
      <c r="J56" s="48"/>
    </row>
    <row r="57" ht="240">
      <c r="A57" s="37" t="s">
        <v>152</v>
      </c>
      <c r="B57" s="45"/>
      <c r="C57" s="46"/>
      <c r="D57" s="46"/>
      <c r="E57" s="39" t="s">
        <v>2318</v>
      </c>
      <c r="F57" s="46"/>
      <c r="G57" s="46"/>
      <c r="H57" s="46"/>
      <c r="I57" s="46"/>
      <c r="J57" s="48"/>
    </row>
    <row r="58">
      <c r="A58" s="37" t="s">
        <v>144</v>
      </c>
      <c r="B58" s="37">
        <v>13</v>
      </c>
      <c r="C58" s="38" t="s">
        <v>2319</v>
      </c>
      <c r="D58" s="37" t="s">
        <v>146</v>
      </c>
      <c r="E58" s="39" t="s">
        <v>1913</v>
      </c>
      <c r="F58" s="40" t="s">
        <v>171</v>
      </c>
      <c r="G58" s="41">
        <v>1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149</v>
      </c>
      <c r="B59" s="45"/>
      <c r="C59" s="46"/>
      <c r="D59" s="46"/>
      <c r="E59" s="47" t="s">
        <v>146</v>
      </c>
      <c r="F59" s="46"/>
      <c r="G59" s="46"/>
      <c r="H59" s="46"/>
      <c r="I59" s="46"/>
      <c r="J59" s="48"/>
    </row>
    <row r="60" ht="60">
      <c r="A60" s="37" t="s">
        <v>150</v>
      </c>
      <c r="B60" s="45"/>
      <c r="C60" s="46"/>
      <c r="D60" s="46"/>
      <c r="E60" s="49" t="s">
        <v>1910</v>
      </c>
      <c r="F60" s="46"/>
      <c r="G60" s="46"/>
      <c r="H60" s="46"/>
      <c r="I60" s="46"/>
      <c r="J60" s="48"/>
    </row>
    <row r="61" ht="195">
      <c r="A61" s="37" t="s">
        <v>152</v>
      </c>
      <c r="B61" s="45"/>
      <c r="C61" s="46"/>
      <c r="D61" s="46"/>
      <c r="E61" s="39" t="s">
        <v>1914</v>
      </c>
      <c r="F61" s="46"/>
      <c r="G61" s="46"/>
      <c r="H61" s="46"/>
      <c r="I61" s="46"/>
      <c r="J61" s="48"/>
    </row>
    <row r="62" ht="30">
      <c r="A62" s="37" t="s">
        <v>144</v>
      </c>
      <c r="B62" s="37">
        <v>14</v>
      </c>
      <c r="C62" s="38" t="s">
        <v>2320</v>
      </c>
      <c r="D62" s="37" t="s">
        <v>146</v>
      </c>
      <c r="E62" s="39" t="s">
        <v>2321</v>
      </c>
      <c r="F62" s="40" t="s">
        <v>171</v>
      </c>
      <c r="G62" s="41">
        <v>1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149</v>
      </c>
      <c r="B63" s="45"/>
      <c r="C63" s="46"/>
      <c r="D63" s="46"/>
      <c r="E63" s="47" t="s">
        <v>146</v>
      </c>
      <c r="F63" s="46"/>
      <c r="G63" s="46"/>
      <c r="H63" s="46"/>
      <c r="I63" s="46"/>
      <c r="J63" s="48"/>
    </row>
    <row r="64" ht="75">
      <c r="A64" s="37" t="s">
        <v>150</v>
      </c>
      <c r="B64" s="45"/>
      <c r="C64" s="46"/>
      <c r="D64" s="46"/>
      <c r="E64" s="49" t="s">
        <v>2322</v>
      </c>
      <c r="F64" s="46"/>
      <c r="G64" s="46"/>
      <c r="H64" s="46"/>
      <c r="I64" s="46"/>
      <c r="J64" s="48"/>
    </row>
    <row r="65" ht="120">
      <c r="A65" s="37" t="s">
        <v>152</v>
      </c>
      <c r="B65" s="45"/>
      <c r="C65" s="46"/>
      <c r="D65" s="46"/>
      <c r="E65" s="39" t="s">
        <v>2323</v>
      </c>
      <c r="F65" s="46"/>
      <c r="G65" s="46"/>
      <c r="H65" s="46"/>
      <c r="I65" s="46"/>
      <c r="J65" s="48"/>
    </row>
    <row r="66" ht="30">
      <c r="A66" s="37" t="s">
        <v>144</v>
      </c>
      <c r="B66" s="37">
        <v>15</v>
      </c>
      <c r="C66" s="38" t="s">
        <v>1915</v>
      </c>
      <c r="D66" s="37" t="s">
        <v>146</v>
      </c>
      <c r="E66" s="39" t="s">
        <v>1916</v>
      </c>
      <c r="F66" s="40" t="s">
        <v>164</v>
      </c>
      <c r="G66" s="41">
        <v>1320.605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47" t="s">
        <v>146</v>
      </c>
      <c r="F67" s="46"/>
      <c r="G67" s="46"/>
      <c r="H67" s="46"/>
      <c r="I67" s="46"/>
      <c r="J67" s="48"/>
    </row>
    <row r="68" ht="90">
      <c r="A68" s="37" t="s">
        <v>150</v>
      </c>
      <c r="B68" s="45"/>
      <c r="C68" s="46"/>
      <c r="D68" s="46"/>
      <c r="E68" s="49" t="s">
        <v>2324</v>
      </c>
      <c r="F68" s="46"/>
      <c r="G68" s="46"/>
      <c r="H68" s="46"/>
      <c r="I68" s="46"/>
      <c r="J68" s="48"/>
    </row>
    <row r="69" ht="120">
      <c r="A69" s="37" t="s">
        <v>152</v>
      </c>
      <c r="B69" s="45"/>
      <c r="C69" s="46"/>
      <c r="D69" s="46"/>
      <c r="E69" s="39" t="s">
        <v>1918</v>
      </c>
      <c r="F69" s="46"/>
      <c r="G69" s="46"/>
      <c r="H69" s="46"/>
      <c r="I69" s="46"/>
      <c r="J69" s="48"/>
    </row>
    <row r="70" ht="30">
      <c r="A70" s="37" t="s">
        <v>144</v>
      </c>
      <c r="B70" s="37">
        <v>16</v>
      </c>
      <c r="C70" s="38" t="s">
        <v>1923</v>
      </c>
      <c r="D70" s="37" t="s">
        <v>146</v>
      </c>
      <c r="E70" s="39" t="s">
        <v>1924</v>
      </c>
      <c r="F70" s="40" t="s">
        <v>178</v>
      </c>
      <c r="G70" s="41">
        <v>4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149</v>
      </c>
      <c r="B71" s="45"/>
      <c r="C71" s="46"/>
      <c r="D71" s="46"/>
      <c r="E71" s="47" t="s">
        <v>146</v>
      </c>
      <c r="F71" s="46"/>
      <c r="G71" s="46"/>
      <c r="H71" s="46"/>
      <c r="I71" s="46"/>
      <c r="J71" s="48"/>
    </row>
    <row r="72" ht="60">
      <c r="A72" s="37" t="s">
        <v>150</v>
      </c>
      <c r="B72" s="45"/>
      <c r="C72" s="46"/>
      <c r="D72" s="46"/>
      <c r="E72" s="49" t="s">
        <v>2096</v>
      </c>
      <c r="F72" s="46"/>
      <c r="G72" s="46"/>
      <c r="H72" s="46"/>
      <c r="I72" s="46"/>
      <c r="J72" s="48"/>
    </row>
    <row r="73" ht="105">
      <c r="A73" s="37" t="s">
        <v>152</v>
      </c>
      <c r="B73" s="45"/>
      <c r="C73" s="46"/>
      <c r="D73" s="46"/>
      <c r="E73" s="39" t="s">
        <v>1926</v>
      </c>
      <c r="F73" s="46"/>
      <c r="G73" s="46"/>
      <c r="H73" s="46"/>
      <c r="I73" s="46"/>
      <c r="J73" s="48"/>
    </row>
    <row r="74">
      <c r="A74" s="31" t="s">
        <v>141</v>
      </c>
      <c r="B74" s="32"/>
      <c r="C74" s="33" t="s">
        <v>167</v>
      </c>
      <c r="D74" s="34"/>
      <c r="E74" s="31" t="s">
        <v>1129</v>
      </c>
      <c r="F74" s="34"/>
      <c r="G74" s="34"/>
      <c r="H74" s="34"/>
      <c r="I74" s="35">
        <f>SUMIFS(I75:I78,A75:A78,"P")</f>
        <v>0</v>
      </c>
      <c r="J74" s="36"/>
    </row>
    <row r="75" ht="30">
      <c r="A75" s="37" t="s">
        <v>144</v>
      </c>
      <c r="B75" s="37">
        <v>17</v>
      </c>
      <c r="C75" s="38" t="s">
        <v>2325</v>
      </c>
      <c r="D75" s="37" t="s">
        <v>146</v>
      </c>
      <c r="E75" s="39" t="s">
        <v>2326</v>
      </c>
      <c r="F75" s="40" t="s">
        <v>156</v>
      </c>
      <c r="G75" s="41">
        <v>11.314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47" t="s">
        <v>146</v>
      </c>
      <c r="F76" s="46"/>
      <c r="G76" s="46"/>
      <c r="H76" s="46"/>
      <c r="I76" s="46"/>
      <c r="J76" s="48"/>
    </row>
    <row r="77" ht="75">
      <c r="A77" s="37" t="s">
        <v>150</v>
      </c>
      <c r="B77" s="45"/>
      <c r="C77" s="46"/>
      <c r="D77" s="46"/>
      <c r="E77" s="49" t="s">
        <v>2327</v>
      </c>
      <c r="F77" s="46"/>
      <c r="G77" s="46"/>
      <c r="H77" s="46"/>
      <c r="I77" s="46"/>
      <c r="J77" s="48"/>
    </row>
    <row r="78" ht="360">
      <c r="A78" s="37" t="s">
        <v>152</v>
      </c>
      <c r="B78" s="45"/>
      <c r="C78" s="46"/>
      <c r="D78" s="46"/>
      <c r="E78" s="39" t="s">
        <v>2328</v>
      </c>
      <c r="F78" s="46"/>
      <c r="G78" s="46"/>
      <c r="H78" s="46"/>
      <c r="I78" s="46"/>
      <c r="J78" s="48"/>
    </row>
    <row r="79">
      <c r="A79" s="31" t="s">
        <v>141</v>
      </c>
      <c r="B79" s="32"/>
      <c r="C79" s="33" t="s">
        <v>518</v>
      </c>
      <c r="D79" s="34"/>
      <c r="E79" s="31" t="s">
        <v>1181</v>
      </c>
      <c r="F79" s="34"/>
      <c r="G79" s="34"/>
      <c r="H79" s="34"/>
      <c r="I79" s="35">
        <f>SUMIFS(I80:I83,A80:A83,"P")</f>
        <v>0</v>
      </c>
      <c r="J79" s="36"/>
    </row>
    <row r="80" ht="45">
      <c r="A80" s="37" t="s">
        <v>144</v>
      </c>
      <c r="B80" s="37">
        <v>18</v>
      </c>
      <c r="C80" s="38" t="s">
        <v>2329</v>
      </c>
      <c r="D80" s="37" t="s">
        <v>146</v>
      </c>
      <c r="E80" s="39" t="s">
        <v>2330</v>
      </c>
      <c r="F80" s="40" t="s">
        <v>164</v>
      </c>
      <c r="G80" s="41">
        <v>23.814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47" t="s">
        <v>146</v>
      </c>
      <c r="F81" s="46"/>
      <c r="G81" s="46"/>
      <c r="H81" s="46"/>
      <c r="I81" s="46"/>
      <c r="J81" s="48"/>
    </row>
    <row r="82" ht="165">
      <c r="A82" s="37" t="s">
        <v>150</v>
      </c>
      <c r="B82" s="45"/>
      <c r="C82" s="46"/>
      <c r="D82" s="46"/>
      <c r="E82" s="49" t="s">
        <v>2331</v>
      </c>
      <c r="F82" s="46"/>
      <c r="G82" s="46"/>
      <c r="H82" s="46"/>
      <c r="I82" s="46"/>
      <c r="J82" s="48"/>
    </row>
    <row r="83" ht="225">
      <c r="A83" s="37" t="s">
        <v>152</v>
      </c>
      <c r="B83" s="45"/>
      <c r="C83" s="46"/>
      <c r="D83" s="46"/>
      <c r="E83" s="39" t="s">
        <v>2332</v>
      </c>
      <c r="F83" s="46"/>
      <c r="G83" s="46"/>
      <c r="H83" s="46"/>
      <c r="I83" s="46"/>
      <c r="J83" s="48"/>
    </row>
    <row r="84">
      <c r="A84" s="31" t="s">
        <v>141</v>
      </c>
      <c r="B84" s="32"/>
      <c r="C84" s="33" t="s">
        <v>524</v>
      </c>
      <c r="D84" s="34"/>
      <c r="E84" s="31" t="s">
        <v>525</v>
      </c>
      <c r="F84" s="34"/>
      <c r="G84" s="34"/>
      <c r="H84" s="34"/>
      <c r="I84" s="35">
        <f>SUMIFS(I85:I100,A85:A100,"P")</f>
        <v>0</v>
      </c>
      <c r="J84" s="36"/>
    </row>
    <row r="85">
      <c r="A85" s="37" t="s">
        <v>144</v>
      </c>
      <c r="B85" s="37">
        <v>19</v>
      </c>
      <c r="C85" s="38" t="s">
        <v>1955</v>
      </c>
      <c r="D85" s="37" t="s">
        <v>146</v>
      </c>
      <c r="E85" s="39" t="s">
        <v>1956</v>
      </c>
      <c r="F85" s="40" t="s">
        <v>148</v>
      </c>
      <c r="G85" s="41">
        <v>87.674999999999997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149</v>
      </c>
      <c r="B86" s="45"/>
      <c r="C86" s="46"/>
      <c r="D86" s="46"/>
      <c r="E86" s="47" t="s">
        <v>146</v>
      </c>
      <c r="F86" s="46"/>
      <c r="G86" s="46"/>
      <c r="H86" s="46"/>
      <c r="I86" s="46"/>
      <c r="J86" s="48"/>
    </row>
    <row r="87" ht="105">
      <c r="A87" s="37" t="s">
        <v>150</v>
      </c>
      <c r="B87" s="45"/>
      <c r="C87" s="46"/>
      <c r="D87" s="46"/>
      <c r="E87" s="49" t="s">
        <v>2333</v>
      </c>
      <c r="F87" s="46"/>
      <c r="G87" s="46"/>
      <c r="H87" s="46"/>
      <c r="I87" s="46"/>
      <c r="J87" s="48"/>
    </row>
    <row r="88" ht="409.5">
      <c r="A88" s="37" t="s">
        <v>152</v>
      </c>
      <c r="B88" s="45"/>
      <c r="C88" s="46"/>
      <c r="D88" s="46"/>
      <c r="E88" s="39" t="s">
        <v>529</v>
      </c>
      <c r="F88" s="46"/>
      <c r="G88" s="46"/>
      <c r="H88" s="46"/>
      <c r="I88" s="46"/>
      <c r="J88" s="48"/>
    </row>
    <row r="89">
      <c r="A89" s="37" t="s">
        <v>144</v>
      </c>
      <c r="B89" s="37">
        <v>20</v>
      </c>
      <c r="C89" s="38" t="s">
        <v>2334</v>
      </c>
      <c r="D89" s="37" t="s">
        <v>146</v>
      </c>
      <c r="E89" s="39" t="s">
        <v>2335</v>
      </c>
      <c r="F89" s="40" t="s">
        <v>148</v>
      </c>
      <c r="G89" s="41">
        <v>45.090000000000003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149</v>
      </c>
      <c r="B90" s="45"/>
      <c r="C90" s="46"/>
      <c r="D90" s="46"/>
      <c r="E90" s="47" t="s">
        <v>146</v>
      </c>
      <c r="F90" s="46"/>
      <c r="G90" s="46"/>
      <c r="H90" s="46"/>
      <c r="I90" s="46"/>
      <c r="J90" s="48"/>
    </row>
    <row r="91" ht="105">
      <c r="A91" s="37" t="s">
        <v>150</v>
      </c>
      <c r="B91" s="45"/>
      <c r="C91" s="46"/>
      <c r="D91" s="46"/>
      <c r="E91" s="49" t="s">
        <v>2336</v>
      </c>
      <c r="F91" s="46"/>
      <c r="G91" s="46"/>
      <c r="H91" s="46"/>
      <c r="I91" s="46"/>
      <c r="J91" s="48"/>
    </row>
    <row r="92" ht="409.5">
      <c r="A92" s="37" t="s">
        <v>152</v>
      </c>
      <c r="B92" s="45"/>
      <c r="C92" s="46"/>
      <c r="D92" s="46"/>
      <c r="E92" s="39" t="s">
        <v>1167</v>
      </c>
      <c r="F92" s="46"/>
      <c r="G92" s="46"/>
      <c r="H92" s="46"/>
      <c r="I92" s="46"/>
      <c r="J92" s="48"/>
    </row>
    <row r="93">
      <c r="A93" s="37" t="s">
        <v>144</v>
      </c>
      <c r="B93" s="37">
        <v>21</v>
      </c>
      <c r="C93" s="38" t="s">
        <v>2337</v>
      </c>
      <c r="D93" s="37" t="s">
        <v>146</v>
      </c>
      <c r="E93" s="39" t="s">
        <v>2338</v>
      </c>
      <c r="F93" s="40" t="s">
        <v>475</v>
      </c>
      <c r="G93" s="41">
        <v>4.8120000000000003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149</v>
      </c>
      <c r="B94" s="45"/>
      <c r="C94" s="46"/>
      <c r="D94" s="46"/>
      <c r="E94" s="47" t="s">
        <v>146</v>
      </c>
      <c r="F94" s="46"/>
      <c r="G94" s="46"/>
      <c r="H94" s="46"/>
      <c r="I94" s="46"/>
      <c r="J94" s="48"/>
    </row>
    <row r="95" ht="75">
      <c r="A95" s="37" t="s">
        <v>150</v>
      </c>
      <c r="B95" s="45"/>
      <c r="C95" s="46"/>
      <c r="D95" s="46"/>
      <c r="E95" s="49" t="s">
        <v>2339</v>
      </c>
      <c r="F95" s="46"/>
      <c r="G95" s="46"/>
      <c r="H95" s="46"/>
      <c r="I95" s="46"/>
      <c r="J95" s="48"/>
    </row>
    <row r="96" ht="375">
      <c r="A96" s="37" t="s">
        <v>152</v>
      </c>
      <c r="B96" s="45"/>
      <c r="C96" s="46"/>
      <c r="D96" s="46"/>
      <c r="E96" s="39" t="s">
        <v>1189</v>
      </c>
      <c r="F96" s="46"/>
      <c r="G96" s="46"/>
      <c r="H96" s="46"/>
      <c r="I96" s="46"/>
      <c r="J96" s="48"/>
    </row>
    <row r="97">
      <c r="A97" s="37" t="s">
        <v>144</v>
      </c>
      <c r="B97" s="37">
        <v>22</v>
      </c>
      <c r="C97" s="38" t="s">
        <v>1009</v>
      </c>
      <c r="D97" s="37" t="s">
        <v>146</v>
      </c>
      <c r="E97" s="39" t="s">
        <v>1010</v>
      </c>
      <c r="F97" s="40" t="s">
        <v>148</v>
      </c>
      <c r="G97" s="41">
        <v>5.5330000000000004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149</v>
      </c>
      <c r="B98" s="45"/>
      <c r="C98" s="46"/>
      <c r="D98" s="46"/>
      <c r="E98" s="47" t="s">
        <v>146</v>
      </c>
      <c r="F98" s="46"/>
      <c r="G98" s="46"/>
      <c r="H98" s="46"/>
      <c r="I98" s="46"/>
      <c r="J98" s="48"/>
    </row>
    <row r="99" ht="105">
      <c r="A99" s="37" t="s">
        <v>150</v>
      </c>
      <c r="B99" s="45"/>
      <c r="C99" s="46"/>
      <c r="D99" s="46"/>
      <c r="E99" s="49" t="s">
        <v>2340</v>
      </c>
      <c r="F99" s="46"/>
      <c r="G99" s="46"/>
      <c r="H99" s="46"/>
      <c r="I99" s="46"/>
      <c r="J99" s="48"/>
    </row>
    <row r="100" ht="105">
      <c r="A100" s="37" t="s">
        <v>152</v>
      </c>
      <c r="B100" s="45"/>
      <c r="C100" s="46"/>
      <c r="D100" s="46"/>
      <c r="E100" s="39" t="s">
        <v>1012</v>
      </c>
      <c r="F100" s="46"/>
      <c r="G100" s="46"/>
      <c r="H100" s="46"/>
      <c r="I100" s="46"/>
      <c r="J100" s="48"/>
    </row>
    <row r="101">
      <c r="A101" s="31" t="s">
        <v>141</v>
      </c>
      <c r="B101" s="32"/>
      <c r="C101" s="33" t="s">
        <v>600</v>
      </c>
      <c r="D101" s="34"/>
      <c r="E101" s="31" t="s">
        <v>1265</v>
      </c>
      <c r="F101" s="34"/>
      <c r="G101" s="34"/>
      <c r="H101" s="34"/>
      <c r="I101" s="35">
        <f>SUMIFS(I102:I153,A102:A153,"P")</f>
        <v>0</v>
      </c>
      <c r="J101" s="36"/>
    </row>
    <row r="102">
      <c r="A102" s="37" t="s">
        <v>144</v>
      </c>
      <c r="B102" s="37">
        <v>23</v>
      </c>
      <c r="C102" s="38" t="s">
        <v>2021</v>
      </c>
      <c r="D102" s="37" t="s">
        <v>146</v>
      </c>
      <c r="E102" s="39" t="s">
        <v>2022</v>
      </c>
      <c r="F102" s="40" t="s">
        <v>156</v>
      </c>
      <c r="G102" s="41">
        <v>30.739999999999998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149</v>
      </c>
      <c r="B103" s="45"/>
      <c r="C103" s="46"/>
      <c r="D103" s="46"/>
      <c r="E103" s="47" t="s">
        <v>146</v>
      </c>
      <c r="F103" s="46"/>
      <c r="G103" s="46"/>
      <c r="H103" s="46"/>
      <c r="I103" s="46"/>
      <c r="J103" s="48"/>
    </row>
    <row r="104" ht="105">
      <c r="A104" s="37" t="s">
        <v>150</v>
      </c>
      <c r="B104" s="45"/>
      <c r="C104" s="46"/>
      <c r="D104" s="46"/>
      <c r="E104" s="49" t="s">
        <v>2341</v>
      </c>
      <c r="F104" s="46"/>
      <c r="G104" s="46"/>
      <c r="H104" s="46"/>
      <c r="I104" s="46"/>
      <c r="J104" s="48"/>
    </row>
    <row r="105" ht="330">
      <c r="A105" s="37" t="s">
        <v>152</v>
      </c>
      <c r="B105" s="45"/>
      <c r="C105" s="46"/>
      <c r="D105" s="46"/>
      <c r="E105" s="39" t="s">
        <v>605</v>
      </c>
      <c r="F105" s="46"/>
      <c r="G105" s="46"/>
      <c r="H105" s="46"/>
      <c r="I105" s="46"/>
      <c r="J105" s="48"/>
    </row>
    <row r="106">
      <c r="A106" s="37" t="s">
        <v>144</v>
      </c>
      <c r="B106" s="37">
        <v>24</v>
      </c>
      <c r="C106" s="38" t="s">
        <v>2033</v>
      </c>
      <c r="D106" s="37" t="s">
        <v>146</v>
      </c>
      <c r="E106" s="39" t="s">
        <v>2034</v>
      </c>
      <c r="F106" s="40" t="s">
        <v>156</v>
      </c>
      <c r="G106" s="41">
        <v>167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149</v>
      </c>
      <c r="B107" s="45"/>
      <c r="C107" s="46"/>
      <c r="D107" s="46"/>
      <c r="E107" s="47" t="s">
        <v>146</v>
      </c>
      <c r="F107" s="46"/>
      <c r="G107" s="46"/>
      <c r="H107" s="46"/>
      <c r="I107" s="46"/>
      <c r="J107" s="48"/>
    </row>
    <row r="108" ht="105">
      <c r="A108" s="37" t="s">
        <v>150</v>
      </c>
      <c r="B108" s="45"/>
      <c r="C108" s="46"/>
      <c r="D108" s="46"/>
      <c r="E108" s="49" t="s">
        <v>2342</v>
      </c>
      <c r="F108" s="46"/>
      <c r="G108" s="46"/>
      <c r="H108" s="46"/>
      <c r="I108" s="46"/>
      <c r="J108" s="48"/>
    </row>
    <row r="109" ht="330">
      <c r="A109" s="37" t="s">
        <v>152</v>
      </c>
      <c r="B109" s="45"/>
      <c r="C109" s="46"/>
      <c r="D109" s="46"/>
      <c r="E109" s="39" t="s">
        <v>1023</v>
      </c>
      <c r="F109" s="46"/>
      <c r="G109" s="46"/>
      <c r="H109" s="46"/>
      <c r="I109" s="46"/>
      <c r="J109" s="48"/>
    </row>
    <row r="110">
      <c r="A110" s="37" t="s">
        <v>144</v>
      </c>
      <c r="B110" s="37">
        <v>25</v>
      </c>
      <c r="C110" s="38" t="s">
        <v>2065</v>
      </c>
      <c r="D110" s="37" t="s">
        <v>146</v>
      </c>
      <c r="E110" s="39" t="s">
        <v>2066</v>
      </c>
      <c r="F110" s="40" t="s">
        <v>178</v>
      </c>
      <c r="G110" s="41">
        <v>2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149</v>
      </c>
      <c r="B111" s="45"/>
      <c r="C111" s="46"/>
      <c r="D111" s="46"/>
      <c r="E111" s="47" t="s">
        <v>146</v>
      </c>
      <c r="F111" s="46"/>
      <c r="G111" s="46"/>
      <c r="H111" s="46"/>
      <c r="I111" s="46"/>
      <c r="J111" s="48"/>
    </row>
    <row r="112" ht="75">
      <c r="A112" s="37" t="s">
        <v>150</v>
      </c>
      <c r="B112" s="45"/>
      <c r="C112" s="46"/>
      <c r="D112" s="46"/>
      <c r="E112" s="49" t="s">
        <v>2343</v>
      </c>
      <c r="F112" s="46"/>
      <c r="G112" s="46"/>
      <c r="H112" s="46"/>
      <c r="I112" s="46"/>
      <c r="J112" s="48"/>
    </row>
    <row r="113" ht="390">
      <c r="A113" s="37" t="s">
        <v>152</v>
      </c>
      <c r="B113" s="45"/>
      <c r="C113" s="46"/>
      <c r="D113" s="46"/>
      <c r="E113" s="39" t="s">
        <v>2068</v>
      </c>
      <c r="F113" s="46"/>
      <c r="G113" s="46"/>
      <c r="H113" s="46"/>
      <c r="I113" s="46"/>
      <c r="J113" s="48"/>
    </row>
    <row r="114">
      <c r="A114" s="37" t="s">
        <v>144</v>
      </c>
      <c r="B114" s="37">
        <v>26</v>
      </c>
      <c r="C114" s="38" t="s">
        <v>2082</v>
      </c>
      <c r="D114" s="37" t="s">
        <v>146</v>
      </c>
      <c r="E114" s="39" t="s">
        <v>2083</v>
      </c>
      <c r="F114" s="40" t="s">
        <v>156</v>
      </c>
      <c r="G114" s="41">
        <v>197.74000000000001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149</v>
      </c>
      <c r="B115" s="45"/>
      <c r="C115" s="46"/>
      <c r="D115" s="46"/>
      <c r="E115" s="47" t="s">
        <v>146</v>
      </c>
      <c r="F115" s="46"/>
      <c r="G115" s="46"/>
      <c r="H115" s="46"/>
      <c r="I115" s="46"/>
      <c r="J115" s="48"/>
    </row>
    <row r="116" ht="120">
      <c r="A116" s="37" t="s">
        <v>150</v>
      </c>
      <c r="B116" s="45"/>
      <c r="C116" s="46"/>
      <c r="D116" s="46"/>
      <c r="E116" s="49" t="s">
        <v>2344</v>
      </c>
      <c r="F116" s="46"/>
      <c r="G116" s="46"/>
      <c r="H116" s="46"/>
      <c r="I116" s="46"/>
      <c r="J116" s="48"/>
    </row>
    <row r="117" ht="90">
      <c r="A117" s="37" t="s">
        <v>152</v>
      </c>
      <c r="B117" s="45"/>
      <c r="C117" s="46"/>
      <c r="D117" s="46"/>
      <c r="E117" s="39" t="s">
        <v>2073</v>
      </c>
      <c r="F117" s="46"/>
      <c r="G117" s="46"/>
      <c r="H117" s="46"/>
      <c r="I117" s="46"/>
      <c r="J117" s="48"/>
    </row>
    <row r="118">
      <c r="A118" s="37" t="s">
        <v>144</v>
      </c>
      <c r="B118" s="37">
        <v>27</v>
      </c>
      <c r="C118" s="38" t="s">
        <v>2085</v>
      </c>
      <c r="D118" s="37" t="s">
        <v>146</v>
      </c>
      <c r="E118" s="39" t="s">
        <v>2086</v>
      </c>
      <c r="F118" s="40" t="s">
        <v>156</v>
      </c>
      <c r="G118" s="41">
        <v>30.739999999999998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149</v>
      </c>
      <c r="B119" s="45"/>
      <c r="C119" s="46"/>
      <c r="D119" s="46"/>
      <c r="E119" s="47" t="s">
        <v>146</v>
      </c>
      <c r="F119" s="46"/>
      <c r="G119" s="46"/>
      <c r="H119" s="46"/>
      <c r="I119" s="46"/>
      <c r="J119" s="48"/>
    </row>
    <row r="120" ht="60">
      <c r="A120" s="37" t="s">
        <v>150</v>
      </c>
      <c r="B120" s="45"/>
      <c r="C120" s="46"/>
      <c r="D120" s="46"/>
      <c r="E120" s="49" t="s">
        <v>2345</v>
      </c>
      <c r="F120" s="46"/>
      <c r="G120" s="46"/>
      <c r="H120" s="46"/>
      <c r="I120" s="46"/>
      <c r="J120" s="48"/>
    </row>
    <row r="121" ht="150">
      <c r="A121" s="37" t="s">
        <v>152</v>
      </c>
      <c r="B121" s="45"/>
      <c r="C121" s="46"/>
      <c r="D121" s="46"/>
      <c r="E121" s="39" t="s">
        <v>1546</v>
      </c>
      <c r="F121" s="46"/>
      <c r="G121" s="46"/>
      <c r="H121" s="46"/>
      <c r="I121" s="46"/>
      <c r="J121" s="48"/>
    </row>
    <row r="122">
      <c r="A122" s="37" t="s">
        <v>144</v>
      </c>
      <c r="B122" s="37">
        <v>28</v>
      </c>
      <c r="C122" s="38" t="s">
        <v>2346</v>
      </c>
      <c r="D122" s="37" t="s">
        <v>146</v>
      </c>
      <c r="E122" s="39" t="s">
        <v>2347</v>
      </c>
      <c r="F122" s="40" t="s">
        <v>156</v>
      </c>
      <c r="G122" s="41">
        <v>165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149</v>
      </c>
      <c r="B123" s="45"/>
      <c r="C123" s="46"/>
      <c r="D123" s="46"/>
      <c r="E123" s="47" t="s">
        <v>146</v>
      </c>
      <c r="F123" s="46"/>
      <c r="G123" s="46"/>
      <c r="H123" s="46"/>
      <c r="I123" s="46"/>
      <c r="J123" s="48"/>
    </row>
    <row r="124" ht="60">
      <c r="A124" s="37" t="s">
        <v>150</v>
      </c>
      <c r="B124" s="45"/>
      <c r="C124" s="46"/>
      <c r="D124" s="46"/>
      <c r="E124" s="49" t="s">
        <v>2348</v>
      </c>
      <c r="F124" s="46"/>
      <c r="G124" s="46"/>
      <c r="H124" s="46"/>
      <c r="I124" s="46"/>
      <c r="J124" s="48"/>
    </row>
    <row r="125" ht="150">
      <c r="A125" s="37" t="s">
        <v>152</v>
      </c>
      <c r="B125" s="45"/>
      <c r="C125" s="46"/>
      <c r="D125" s="46"/>
      <c r="E125" s="39" t="s">
        <v>1546</v>
      </c>
      <c r="F125" s="46"/>
      <c r="G125" s="46"/>
      <c r="H125" s="46"/>
      <c r="I125" s="46"/>
      <c r="J125" s="48"/>
    </row>
    <row r="126">
      <c r="A126" s="37" t="s">
        <v>144</v>
      </c>
      <c r="B126" s="37">
        <v>29</v>
      </c>
      <c r="C126" s="38" t="s">
        <v>2349</v>
      </c>
      <c r="D126" s="37" t="s">
        <v>146</v>
      </c>
      <c r="E126" s="39" t="s">
        <v>2350</v>
      </c>
      <c r="F126" s="40" t="s">
        <v>156</v>
      </c>
      <c r="G126" s="41">
        <v>2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149</v>
      </c>
      <c r="B127" s="45"/>
      <c r="C127" s="46"/>
      <c r="D127" s="46"/>
      <c r="E127" s="47" t="s">
        <v>146</v>
      </c>
      <c r="F127" s="46"/>
      <c r="G127" s="46"/>
      <c r="H127" s="46"/>
      <c r="I127" s="46"/>
      <c r="J127" s="48"/>
    </row>
    <row r="128" ht="60">
      <c r="A128" s="37" t="s">
        <v>150</v>
      </c>
      <c r="B128" s="45"/>
      <c r="C128" s="46"/>
      <c r="D128" s="46"/>
      <c r="E128" s="49" t="s">
        <v>2351</v>
      </c>
      <c r="F128" s="46"/>
      <c r="G128" s="46"/>
      <c r="H128" s="46"/>
      <c r="I128" s="46"/>
      <c r="J128" s="48"/>
    </row>
    <row r="129" ht="150">
      <c r="A129" s="37" t="s">
        <v>152</v>
      </c>
      <c r="B129" s="45"/>
      <c r="C129" s="46"/>
      <c r="D129" s="46"/>
      <c r="E129" s="39" t="s">
        <v>1546</v>
      </c>
      <c r="F129" s="46"/>
      <c r="G129" s="46"/>
      <c r="H129" s="46"/>
      <c r="I129" s="46"/>
      <c r="J129" s="48"/>
    </row>
    <row r="130">
      <c r="A130" s="37" t="s">
        <v>144</v>
      </c>
      <c r="B130" s="37">
        <v>30</v>
      </c>
      <c r="C130" s="38" t="s">
        <v>2094</v>
      </c>
      <c r="D130" s="37" t="s">
        <v>146</v>
      </c>
      <c r="E130" s="39" t="s">
        <v>2095</v>
      </c>
      <c r="F130" s="40" t="s">
        <v>178</v>
      </c>
      <c r="G130" s="41">
        <v>10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149</v>
      </c>
      <c r="B131" s="45"/>
      <c r="C131" s="46"/>
      <c r="D131" s="46"/>
      <c r="E131" s="47" t="s">
        <v>146</v>
      </c>
      <c r="F131" s="46"/>
      <c r="G131" s="46"/>
      <c r="H131" s="46"/>
      <c r="I131" s="46"/>
      <c r="J131" s="48"/>
    </row>
    <row r="132" ht="105">
      <c r="A132" s="37" t="s">
        <v>150</v>
      </c>
      <c r="B132" s="45"/>
      <c r="C132" s="46"/>
      <c r="D132" s="46"/>
      <c r="E132" s="49" t="s">
        <v>2352</v>
      </c>
      <c r="F132" s="46"/>
      <c r="G132" s="46"/>
      <c r="H132" s="46"/>
      <c r="I132" s="46"/>
      <c r="J132" s="48"/>
    </row>
    <row r="133" ht="75">
      <c r="A133" s="37" t="s">
        <v>152</v>
      </c>
      <c r="B133" s="45"/>
      <c r="C133" s="46"/>
      <c r="D133" s="46"/>
      <c r="E133" s="39" t="s">
        <v>2097</v>
      </c>
      <c r="F133" s="46"/>
      <c r="G133" s="46"/>
      <c r="H133" s="46"/>
      <c r="I133" s="46"/>
      <c r="J133" s="48"/>
    </row>
    <row r="134">
      <c r="A134" s="37" t="s">
        <v>144</v>
      </c>
      <c r="B134" s="37">
        <v>31</v>
      </c>
      <c r="C134" s="38" t="s">
        <v>2353</v>
      </c>
      <c r="D134" s="37" t="s">
        <v>146</v>
      </c>
      <c r="E134" s="39" t="s">
        <v>2354</v>
      </c>
      <c r="F134" s="40" t="s">
        <v>156</v>
      </c>
      <c r="G134" s="41">
        <v>165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149</v>
      </c>
      <c r="B135" s="45"/>
      <c r="C135" s="46"/>
      <c r="D135" s="46"/>
      <c r="E135" s="47" t="s">
        <v>146</v>
      </c>
      <c r="F135" s="46"/>
      <c r="G135" s="46"/>
      <c r="H135" s="46"/>
      <c r="I135" s="46"/>
      <c r="J135" s="48"/>
    </row>
    <row r="136" ht="105">
      <c r="A136" s="37" t="s">
        <v>150</v>
      </c>
      <c r="B136" s="45"/>
      <c r="C136" s="46"/>
      <c r="D136" s="46"/>
      <c r="E136" s="49" t="s">
        <v>2355</v>
      </c>
      <c r="F136" s="46"/>
      <c r="G136" s="46"/>
      <c r="H136" s="46"/>
      <c r="I136" s="46"/>
      <c r="J136" s="48"/>
    </row>
    <row r="137" ht="360">
      <c r="A137" s="37" t="s">
        <v>152</v>
      </c>
      <c r="B137" s="45"/>
      <c r="C137" s="46"/>
      <c r="D137" s="46"/>
      <c r="E137" s="39" t="s">
        <v>2356</v>
      </c>
      <c r="F137" s="46"/>
      <c r="G137" s="46"/>
      <c r="H137" s="46"/>
      <c r="I137" s="46"/>
      <c r="J137" s="48"/>
    </row>
    <row r="138">
      <c r="A138" s="37" t="s">
        <v>144</v>
      </c>
      <c r="B138" s="37">
        <v>32</v>
      </c>
      <c r="C138" s="38" t="s">
        <v>2357</v>
      </c>
      <c r="D138" s="37" t="s">
        <v>146</v>
      </c>
      <c r="E138" s="39" t="s">
        <v>2358</v>
      </c>
      <c r="F138" s="40" t="s">
        <v>156</v>
      </c>
      <c r="G138" s="41">
        <v>2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149</v>
      </c>
      <c r="B139" s="45"/>
      <c r="C139" s="46"/>
      <c r="D139" s="46"/>
      <c r="E139" s="47" t="s">
        <v>146</v>
      </c>
      <c r="F139" s="46"/>
      <c r="G139" s="46"/>
      <c r="H139" s="46"/>
      <c r="I139" s="46"/>
      <c r="J139" s="48"/>
    </row>
    <row r="140" ht="105">
      <c r="A140" s="37" t="s">
        <v>150</v>
      </c>
      <c r="B140" s="45"/>
      <c r="C140" s="46"/>
      <c r="D140" s="46"/>
      <c r="E140" s="49" t="s">
        <v>2359</v>
      </c>
      <c r="F140" s="46"/>
      <c r="G140" s="46"/>
      <c r="H140" s="46"/>
      <c r="I140" s="46"/>
      <c r="J140" s="48"/>
    </row>
    <row r="141" ht="360">
      <c r="A141" s="37" t="s">
        <v>152</v>
      </c>
      <c r="B141" s="45"/>
      <c r="C141" s="46"/>
      <c r="D141" s="46"/>
      <c r="E141" s="39" t="s">
        <v>2356</v>
      </c>
      <c r="F141" s="46"/>
      <c r="G141" s="46"/>
      <c r="H141" s="46"/>
      <c r="I141" s="46"/>
      <c r="J141" s="48"/>
    </row>
    <row r="142" ht="45">
      <c r="A142" s="37" t="s">
        <v>144</v>
      </c>
      <c r="B142" s="37">
        <v>33</v>
      </c>
      <c r="C142" s="38" t="s">
        <v>2360</v>
      </c>
      <c r="D142" s="37" t="s">
        <v>146</v>
      </c>
      <c r="E142" s="39" t="s">
        <v>2361</v>
      </c>
      <c r="F142" s="40" t="s">
        <v>156</v>
      </c>
      <c r="G142" s="41">
        <v>189.90000000000001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149</v>
      </c>
      <c r="B143" s="45"/>
      <c r="C143" s="46"/>
      <c r="D143" s="46"/>
      <c r="E143" s="47" t="s">
        <v>146</v>
      </c>
      <c r="F143" s="46"/>
      <c r="G143" s="46"/>
      <c r="H143" s="46"/>
      <c r="I143" s="46"/>
      <c r="J143" s="48"/>
    </row>
    <row r="144" ht="90">
      <c r="A144" s="37" t="s">
        <v>150</v>
      </c>
      <c r="B144" s="45"/>
      <c r="C144" s="46"/>
      <c r="D144" s="46"/>
      <c r="E144" s="49" t="s">
        <v>2362</v>
      </c>
      <c r="F144" s="46"/>
      <c r="G144" s="46"/>
      <c r="H144" s="46"/>
      <c r="I144" s="46"/>
      <c r="J144" s="48"/>
    </row>
    <row r="145" ht="409.5">
      <c r="A145" s="37" t="s">
        <v>152</v>
      </c>
      <c r="B145" s="45"/>
      <c r="C145" s="46"/>
      <c r="D145" s="46"/>
      <c r="E145" s="39" t="s">
        <v>2363</v>
      </c>
      <c r="F145" s="46"/>
      <c r="G145" s="46"/>
      <c r="H145" s="46"/>
      <c r="I145" s="46"/>
      <c r="J145" s="48"/>
    </row>
    <row r="146" ht="30">
      <c r="A146" s="37" t="s">
        <v>144</v>
      </c>
      <c r="B146" s="37">
        <v>34</v>
      </c>
      <c r="C146" s="38" t="s">
        <v>2364</v>
      </c>
      <c r="D146" s="37" t="s">
        <v>146</v>
      </c>
      <c r="E146" s="39" t="s">
        <v>2365</v>
      </c>
      <c r="F146" s="40" t="s">
        <v>178</v>
      </c>
      <c r="G146" s="41">
        <v>7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149</v>
      </c>
      <c r="B147" s="45"/>
      <c r="C147" s="46"/>
      <c r="D147" s="46"/>
      <c r="E147" s="47" t="s">
        <v>146</v>
      </c>
      <c r="F147" s="46"/>
      <c r="G147" s="46"/>
      <c r="H147" s="46"/>
      <c r="I147" s="46"/>
      <c r="J147" s="48"/>
    </row>
    <row r="148" ht="120">
      <c r="A148" s="37" t="s">
        <v>150</v>
      </c>
      <c r="B148" s="45"/>
      <c r="C148" s="46"/>
      <c r="D148" s="46"/>
      <c r="E148" s="49" t="s">
        <v>2366</v>
      </c>
      <c r="F148" s="46"/>
      <c r="G148" s="46"/>
      <c r="H148" s="46"/>
      <c r="I148" s="46"/>
      <c r="J148" s="48"/>
    </row>
    <row r="149" ht="405">
      <c r="A149" s="37" t="s">
        <v>152</v>
      </c>
      <c r="B149" s="45"/>
      <c r="C149" s="46"/>
      <c r="D149" s="46"/>
      <c r="E149" s="39" t="s">
        <v>2124</v>
      </c>
      <c r="F149" s="46"/>
      <c r="G149" s="46"/>
      <c r="H149" s="46"/>
      <c r="I149" s="46"/>
      <c r="J149" s="48"/>
    </row>
    <row r="150" ht="30">
      <c r="A150" s="37" t="s">
        <v>144</v>
      </c>
      <c r="B150" s="37">
        <v>35</v>
      </c>
      <c r="C150" s="38" t="s">
        <v>2367</v>
      </c>
      <c r="D150" s="37" t="s">
        <v>146</v>
      </c>
      <c r="E150" s="39" t="s">
        <v>2368</v>
      </c>
      <c r="F150" s="40" t="s">
        <v>178</v>
      </c>
      <c r="G150" s="41">
        <v>1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>
      <c r="A151" s="37" t="s">
        <v>149</v>
      </c>
      <c r="B151" s="45"/>
      <c r="C151" s="46"/>
      <c r="D151" s="46"/>
      <c r="E151" s="47" t="s">
        <v>146</v>
      </c>
      <c r="F151" s="46"/>
      <c r="G151" s="46"/>
      <c r="H151" s="46"/>
      <c r="I151" s="46"/>
      <c r="J151" s="48"/>
    </row>
    <row r="152" ht="120">
      <c r="A152" s="37" t="s">
        <v>150</v>
      </c>
      <c r="B152" s="45"/>
      <c r="C152" s="46"/>
      <c r="D152" s="46"/>
      <c r="E152" s="49" t="s">
        <v>2369</v>
      </c>
      <c r="F152" s="46"/>
      <c r="G152" s="46"/>
      <c r="H152" s="46"/>
      <c r="I152" s="46"/>
      <c r="J152" s="48"/>
    </row>
    <row r="153" ht="405">
      <c r="A153" s="37" t="s">
        <v>152</v>
      </c>
      <c r="B153" s="45"/>
      <c r="C153" s="46"/>
      <c r="D153" s="46"/>
      <c r="E153" s="39" t="s">
        <v>2124</v>
      </c>
      <c r="F153" s="46"/>
      <c r="G153" s="46"/>
      <c r="H153" s="46"/>
      <c r="I153" s="46"/>
      <c r="J153" s="48"/>
    </row>
    <row r="154">
      <c r="A154" s="31" t="s">
        <v>141</v>
      </c>
      <c r="B154" s="32"/>
      <c r="C154" s="33" t="s">
        <v>614</v>
      </c>
      <c r="D154" s="34"/>
      <c r="E154" s="31" t="s">
        <v>1275</v>
      </c>
      <c r="F154" s="34"/>
      <c r="G154" s="34"/>
      <c r="H154" s="34"/>
      <c r="I154" s="35">
        <f>SUMIFS(I155:I174,A155:A174,"P")</f>
        <v>0</v>
      </c>
      <c r="J154" s="36"/>
    </row>
    <row r="155">
      <c r="A155" s="37" t="s">
        <v>144</v>
      </c>
      <c r="B155" s="37">
        <v>36</v>
      </c>
      <c r="C155" s="38" t="s">
        <v>2370</v>
      </c>
      <c r="D155" s="37" t="s">
        <v>146</v>
      </c>
      <c r="E155" s="39" t="s">
        <v>2371</v>
      </c>
      <c r="F155" s="40" t="s">
        <v>164</v>
      </c>
      <c r="G155" s="41">
        <v>1031.3920000000001</v>
      </c>
      <c r="H155" s="42">
        <v>0</v>
      </c>
      <c r="I155" s="43">
        <f>ROUND(G155*H155,P4)</f>
        <v>0</v>
      </c>
      <c r="J155" s="37"/>
      <c r="O155" s="44">
        <f>I155*0.21</f>
        <v>0</v>
      </c>
      <c r="P155">
        <v>3</v>
      </c>
    </row>
    <row r="156">
      <c r="A156" s="37" t="s">
        <v>149</v>
      </c>
      <c r="B156" s="45"/>
      <c r="C156" s="46"/>
      <c r="D156" s="46"/>
      <c r="E156" s="47" t="s">
        <v>146</v>
      </c>
      <c r="F156" s="46"/>
      <c r="G156" s="46"/>
      <c r="H156" s="46"/>
      <c r="I156" s="46"/>
      <c r="J156" s="48"/>
    </row>
    <row r="157" ht="105">
      <c r="A157" s="37" t="s">
        <v>150</v>
      </c>
      <c r="B157" s="45"/>
      <c r="C157" s="46"/>
      <c r="D157" s="46"/>
      <c r="E157" s="49" t="s">
        <v>2372</v>
      </c>
      <c r="F157" s="46"/>
      <c r="G157" s="46"/>
      <c r="H157" s="46"/>
      <c r="I157" s="46"/>
      <c r="J157" s="48"/>
    </row>
    <row r="158" ht="75">
      <c r="A158" s="37" t="s">
        <v>152</v>
      </c>
      <c r="B158" s="45"/>
      <c r="C158" s="46"/>
      <c r="D158" s="46"/>
      <c r="E158" s="39" t="s">
        <v>1680</v>
      </c>
      <c r="F158" s="46"/>
      <c r="G158" s="46"/>
      <c r="H158" s="46"/>
      <c r="I158" s="46"/>
      <c r="J158" s="48"/>
    </row>
    <row r="159">
      <c r="A159" s="37" t="s">
        <v>144</v>
      </c>
      <c r="B159" s="37">
        <v>37</v>
      </c>
      <c r="C159" s="38" t="s">
        <v>649</v>
      </c>
      <c r="D159" s="37" t="s">
        <v>146</v>
      </c>
      <c r="E159" s="39" t="s">
        <v>650</v>
      </c>
      <c r="F159" s="40" t="s">
        <v>148</v>
      </c>
      <c r="G159" s="41">
        <v>452.73700000000002</v>
      </c>
      <c r="H159" s="42">
        <v>0</v>
      </c>
      <c r="I159" s="43">
        <f>ROUND(G159*H159,P4)</f>
        <v>0</v>
      </c>
      <c r="J159" s="37"/>
      <c r="O159" s="44">
        <f>I159*0.21</f>
        <v>0</v>
      </c>
      <c r="P159">
        <v>3</v>
      </c>
    </row>
    <row r="160">
      <c r="A160" s="37" t="s">
        <v>149</v>
      </c>
      <c r="B160" s="45"/>
      <c r="C160" s="46"/>
      <c r="D160" s="46"/>
      <c r="E160" s="47" t="s">
        <v>146</v>
      </c>
      <c r="F160" s="46"/>
      <c r="G160" s="46"/>
      <c r="H160" s="46"/>
      <c r="I160" s="46"/>
      <c r="J160" s="48"/>
    </row>
    <row r="161" ht="120">
      <c r="A161" s="37" t="s">
        <v>150</v>
      </c>
      <c r="B161" s="45"/>
      <c r="C161" s="46"/>
      <c r="D161" s="46"/>
      <c r="E161" s="49" t="s">
        <v>2373</v>
      </c>
      <c r="F161" s="46"/>
      <c r="G161" s="46"/>
      <c r="H161" s="46"/>
      <c r="I161" s="46"/>
      <c r="J161" s="48"/>
    </row>
    <row r="162" ht="180">
      <c r="A162" s="37" t="s">
        <v>152</v>
      </c>
      <c r="B162" s="45"/>
      <c r="C162" s="46"/>
      <c r="D162" s="46"/>
      <c r="E162" s="39" t="s">
        <v>645</v>
      </c>
      <c r="F162" s="46"/>
      <c r="G162" s="46"/>
      <c r="H162" s="46"/>
      <c r="I162" s="46"/>
      <c r="J162" s="48"/>
    </row>
    <row r="163">
      <c r="A163" s="37" t="s">
        <v>144</v>
      </c>
      <c r="B163" s="37">
        <v>38</v>
      </c>
      <c r="C163" s="38" t="s">
        <v>2144</v>
      </c>
      <c r="D163" s="37" t="s">
        <v>146</v>
      </c>
      <c r="E163" s="39" t="s">
        <v>2145</v>
      </c>
      <c r="F163" s="40" t="s">
        <v>178</v>
      </c>
      <c r="G163" s="41">
        <v>9</v>
      </c>
      <c r="H163" s="42">
        <v>0</v>
      </c>
      <c r="I163" s="43">
        <f>ROUND(G163*H163,P4)</f>
        <v>0</v>
      </c>
      <c r="J163" s="37"/>
      <c r="O163" s="44">
        <f>I163*0.21</f>
        <v>0</v>
      </c>
      <c r="P163">
        <v>3</v>
      </c>
    </row>
    <row r="164">
      <c r="A164" s="37" t="s">
        <v>149</v>
      </c>
      <c r="B164" s="45"/>
      <c r="C164" s="46"/>
      <c r="D164" s="46"/>
      <c r="E164" s="47" t="s">
        <v>146</v>
      </c>
      <c r="F164" s="46"/>
      <c r="G164" s="46"/>
      <c r="H164" s="46"/>
      <c r="I164" s="46"/>
      <c r="J164" s="48"/>
    </row>
    <row r="165" ht="75">
      <c r="A165" s="37" t="s">
        <v>150</v>
      </c>
      <c r="B165" s="45"/>
      <c r="C165" s="46"/>
      <c r="D165" s="46"/>
      <c r="E165" s="49" t="s">
        <v>2374</v>
      </c>
      <c r="F165" s="46"/>
      <c r="G165" s="46"/>
      <c r="H165" s="46"/>
      <c r="I165" s="46"/>
      <c r="J165" s="48"/>
    </row>
    <row r="166" ht="165">
      <c r="A166" s="37" t="s">
        <v>152</v>
      </c>
      <c r="B166" s="45"/>
      <c r="C166" s="46"/>
      <c r="D166" s="46"/>
      <c r="E166" s="39" t="s">
        <v>2147</v>
      </c>
      <c r="F166" s="46"/>
      <c r="G166" s="46"/>
      <c r="H166" s="46"/>
      <c r="I166" s="46"/>
      <c r="J166" s="48"/>
    </row>
    <row r="167">
      <c r="A167" s="37" t="s">
        <v>144</v>
      </c>
      <c r="B167" s="37">
        <v>39</v>
      </c>
      <c r="C167" s="38" t="s">
        <v>2375</v>
      </c>
      <c r="D167" s="37" t="s">
        <v>146</v>
      </c>
      <c r="E167" s="39" t="s">
        <v>2376</v>
      </c>
      <c r="F167" s="40" t="s">
        <v>156</v>
      </c>
      <c r="G167" s="41">
        <v>20</v>
      </c>
      <c r="H167" s="42">
        <v>0</v>
      </c>
      <c r="I167" s="43">
        <f>ROUND(G167*H167,P4)</f>
        <v>0</v>
      </c>
      <c r="J167" s="37"/>
      <c r="O167" s="44">
        <f>I167*0.21</f>
        <v>0</v>
      </c>
      <c r="P167">
        <v>3</v>
      </c>
    </row>
    <row r="168">
      <c r="A168" s="37" t="s">
        <v>149</v>
      </c>
      <c r="B168" s="45"/>
      <c r="C168" s="46"/>
      <c r="D168" s="46"/>
      <c r="E168" s="47" t="s">
        <v>146</v>
      </c>
      <c r="F168" s="46"/>
      <c r="G168" s="46"/>
      <c r="H168" s="46"/>
      <c r="I168" s="46"/>
      <c r="J168" s="48"/>
    </row>
    <row r="169" ht="75">
      <c r="A169" s="37" t="s">
        <v>150</v>
      </c>
      <c r="B169" s="45"/>
      <c r="C169" s="46"/>
      <c r="D169" s="46"/>
      <c r="E169" s="49" t="s">
        <v>2377</v>
      </c>
      <c r="F169" s="46"/>
      <c r="G169" s="46"/>
      <c r="H169" s="46"/>
      <c r="I169" s="46"/>
      <c r="J169" s="48"/>
    </row>
    <row r="170" ht="150">
      <c r="A170" s="37" t="s">
        <v>152</v>
      </c>
      <c r="B170" s="45"/>
      <c r="C170" s="46"/>
      <c r="D170" s="46"/>
      <c r="E170" s="39" t="s">
        <v>2151</v>
      </c>
      <c r="F170" s="46"/>
      <c r="G170" s="46"/>
      <c r="H170" s="46"/>
      <c r="I170" s="46"/>
      <c r="J170" s="48"/>
    </row>
    <row r="171">
      <c r="A171" s="37" t="s">
        <v>144</v>
      </c>
      <c r="B171" s="37">
        <v>40</v>
      </c>
      <c r="C171" s="38" t="s">
        <v>2289</v>
      </c>
      <c r="D171" s="37" t="s">
        <v>146</v>
      </c>
      <c r="E171" s="39" t="s">
        <v>2166</v>
      </c>
      <c r="F171" s="40" t="s">
        <v>178</v>
      </c>
      <c r="G171" s="41">
        <v>8</v>
      </c>
      <c r="H171" s="42">
        <v>0</v>
      </c>
      <c r="I171" s="43">
        <f>ROUND(G171*H171,P4)</f>
        <v>0</v>
      </c>
      <c r="J171" s="37"/>
      <c r="O171" s="44">
        <f>I171*0.21</f>
        <v>0</v>
      </c>
      <c r="P171">
        <v>3</v>
      </c>
    </row>
    <row r="172">
      <c r="A172" s="37" t="s">
        <v>149</v>
      </c>
      <c r="B172" s="45"/>
      <c r="C172" s="46"/>
      <c r="D172" s="46"/>
      <c r="E172" s="47" t="s">
        <v>146</v>
      </c>
      <c r="F172" s="46"/>
      <c r="G172" s="46"/>
      <c r="H172" s="46"/>
      <c r="I172" s="46"/>
      <c r="J172" s="48"/>
    </row>
    <row r="173" ht="195">
      <c r="A173" s="37" t="s">
        <v>150</v>
      </c>
      <c r="B173" s="45"/>
      <c r="C173" s="46"/>
      <c r="D173" s="46"/>
      <c r="E173" s="49" t="s">
        <v>2167</v>
      </c>
      <c r="F173" s="46"/>
      <c r="G173" s="46"/>
      <c r="H173" s="46"/>
      <c r="I173" s="46"/>
      <c r="J173" s="48"/>
    </row>
    <row r="174" ht="120">
      <c r="A174" s="37" t="s">
        <v>152</v>
      </c>
      <c r="B174" s="45"/>
      <c r="C174" s="46"/>
      <c r="D174" s="46"/>
      <c r="E174" s="39" t="s">
        <v>2168</v>
      </c>
      <c r="F174" s="46"/>
      <c r="G174" s="46"/>
      <c r="H174" s="46"/>
      <c r="I174" s="46"/>
      <c r="J174" s="48"/>
    </row>
    <row r="175">
      <c r="A175" s="31" t="s">
        <v>141</v>
      </c>
      <c r="B175" s="32"/>
      <c r="C175" s="33" t="s">
        <v>470</v>
      </c>
      <c r="D175" s="34"/>
      <c r="E175" s="31" t="s">
        <v>471</v>
      </c>
      <c r="F175" s="34"/>
      <c r="G175" s="34"/>
      <c r="H175" s="34"/>
      <c r="I175" s="35">
        <f>SUMIFS(I176:I195,A176:A195,"P")</f>
        <v>0</v>
      </c>
      <c r="J175" s="36"/>
    </row>
    <row r="176" ht="45">
      <c r="A176" s="37" t="s">
        <v>144</v>
      </c>
      <c r="B176" s="37">
        <v>42</v>
      </c>
      <c r="C176" s="38" t="s">
        <v>652</v>
      </c>
      <c r="D176" s="37" t="s">
        <v>653</v>
      </c>
      <c r="E176" s="39" t="s">
        <v>1037</v>
      </c>
      <c r="F176" s="40" t="s">
        <v>475</v>
      </c>
      <c r="G176" s="41">
        <v>2411.3000000000002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>
      <c r="A177" s="37" t="s">
        <v>149</v>
      </c>
      <c r="B177" s="45"/>
      <c r="C177" s="46"/>
      <c r="D177" s="46"/>
      <c r="E177" s="39" t="s">
        <v>1349</v>
      </c>
      <c r="F177" s="46"/>
      <c r="G177" s="46"/>
      <c r="H177" s="46"/>
      <c r="I177" s="46"/>
      <c r="J177" s="48"/>
    </row>
    <row r="178" ht="75">
      <c r="A178" s="37" t="s">
        <v>150</v>
      </c>
      <c r="B178" s="45"/>
      <c r="C178" s="46"/>
      <c r="D178" s="46"/>
      <c r="E178" s="49" t="s">
        <v>2378</v>
      </c>
      <c r="F178" s="46"/>
      <c r="G178" s="46"/>
      <c r="H178" s="46"/>
      <c r="I178" s="46"/>
      <c r="J178" s="48"/>
    </row>
    <row r="179" ht="120">
      <c r="A179" s="37" t="s">
        <v>152</v>
      </c>
      <c r="B179" s="45"/>
      <c r="C179" s="46"/>
      <c r="D179" s="46"/>
      <c r="E179" s="39" t="s">
        <v>1047</v>
      </c>
      <c r="F179" s="46"/>
      <c r="G179" s="46"/>
      <c r="H179" s="46"/>
      <c r="I179" s="46"/>
      <c r="J179" s="48"/>
    </row>
    <row r="180" ht="60">
      <c r="A180" s="37" t="s">
        <v>144</v>
      </c>
      <c r="B180" s="37">
        <v>43</v>
      </c>
      <c r="C180" s="38" t="s">
        <v>472</v>
      </c>
      <c r="D180" s="37" t="s">
        <v>473</v>
      </c>
      <c r="E180" s="39" t="s">
        <v>474</v>
      </c>
      <c r="F180" s="40" t="s">
        <v>475</v>
      </c>
      <c r="G180" s="41">
        <v>1126.6800000000001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149</v>
      </c>
      <c r="B181" s="45"/>
      <c r="C181" s="46"/>
      <c r="D181" s="46"/>
      <c r="E181" s="39" t="s">
        <v>1349</v>
      </c>
      <c r="F181" s="46"/>
      <c r="G181" s="46"/>
      <c r="H181" s="46"/>
      <c r="I181" s="46"/>
      <c r="J181" s="48"/>
    </row>
    <row r="182" ht="120">
      <c r="A182" s="37" t="s">
        <v>150</v>
      </c>
      <c r="B182" s="45"/>
      <c r="C182" s="46"/>
      <c r="D182" s="46"/>
      <c r="E182" s="49" t="s">
        <v>2379</v>
      </c>
      <c r="F182" s="46"/>
      <c r="G182" s="46"/>
      <c r="H182" s="46"/>
      <c r="I182" s="46"/>
      <c r="J182" s="48"/>
    </row>
    <row r="183" ht="120">
      <c r="A183" s="37" t="s">
        <v>152</v>
      </c>
      <c r="B183" s="45"/>
      <c r="C183" s="46"/>
      <c r="D183" s="46"/>
      <c r="E183" s="39" t="s">
        <v>1047</v>
      </c>
      <c r="F183" s="46"/>
      <c r="G183" s="46"/>
      <c r="H183" s="46"/>
      <c r="I183" s="46"/>
      <c r="J183" s="48"/>
    </row>
    <row r="184" ht="60">
      <c r="A184" s="37" t="s">
        <v>144</v>
      </c>
      <c r="B184" s="37">
        <v>44</v>
      </c>
      <c r="C184" s="38" t="s">
        <v>2175</v>
      </c>
      <c r="D184" s="37" t="s">
        <v>2176</v>
      </c>
      <c r="E184" s="39" t="s">
        <v>2177</v>
      </c>
      <c r="F184" s="40" t="s">
        <v>475</v>
      </c>
      <c r="G184" s="41">
        <v>0.29999999999999999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149</v>
      </c>
      <c r="B185" s="45"/>
      <c r="C185" s="46"/>
      <c r="D185" s="46"/>
      <c r="E185" s="39" t="s">
        <v>1349</v>
      </c>
      <c r="F185" s="46"/>
      <c r="G185" s="46"/>
      <c r="H185" s="46"/>
      <c r="I185" s="46"/>
      <c r="J185" s="48"/>
    </row>
    <row r="186" ht="60">
      <c r="A186" s="37" t="s">
        <v>150</v>
      </c>
      <c r="B186" s="45"/>
      <c r="C186" s="46"/>
      <c r="D186" s="46"/>
      <c r="E186" s="49" t="s">
        <v>2380</v>
      </c>
      <c r="F186" s="46"/>
      <c r="G186" s="46"/>
      <c r="H186" s="46"/>
      <c r="I186" s="46"/>
      <c r="J186" s="48"/>
    </row>
    <row r="187" ht="120">
      <c r="A187" s="37" t="s">
        <v>152</v>
      </c>
      <c r="B187" s="45"/>
      <c r="C187" s="46"/>
      <c r="D187" s="46"/>
      <c r="E187" s="39" t="s">
        <v>1047</v>
      </c>
      <c r="F187" s="46"/>
      <c r="G187" s="46"/>
      <c r="H187" s="46"/>
      <c r="I187" s="46"/>
      <c r="J187" s="48"/>
    </row>
    <row r="188" ht="45">
      <c r="A188" s="37" t="s">
        <v>144</v>
      </c>
      <c r="B188" s="37">
        <v>45</v>
      </c>
      <c r="C188" s="38" t="s">
        <v>1042</v>
      </c>
      <c r="D188" s="37" t="s">
        <v>1043</v>
      </c>
      <c r="E188" s="39" t="s">
        <v>1044</v>
      </c>
      <c r="F188" s="40" t="s">
        <v>475</v>
      </c>
      <c r="G188" s="41">
        <v>628.94500000000005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>
      <c r="A189" s="37" t="s">
        <v>149</v>
      </c>
      <c r="B189" s="45"/>
      <c r="C189" s="46"/>
      <c r="D189" s="46"/>
      <c r="E189" s="39" t="s">
        <v>1349</v>
      </c>
      <c r="F189" s="46"/>
      <c r="G189" s="46"/>
      <c r="H189" s="46"/>
      <c r="I189" s="46"/>
      <c r="J189" s="48"/>
    </row>
    <row r="190" ht="135">
      <c r="A190" s="37" t="s">
        <v>150</v>
      </c>
      <c r="B190" s="45"/>
      <c r="C190" s="46"/>
      <c r="D190" s="46"/>
      <c r="E190" s="49" t="s">
        <v>2381</v>
      </c>
      <c r="F190" s="46"/>
      <c r="G190" s="46"/>
      <c r="H190" s="46"/>
      <c r="I190" s="46"/>
      <c r="J190" s="48"/>
    </row>
    <row r="191" ht="120">
      <c r="A191" s="37" t="s">
        <v>152</v>
      </c>
      <c r="B191" s="45"/>
      <c r="C191" s="46"/>
      <c r="D191" s="46"/>
      <c r="E191" s="39" t="s">
        <v>1047</v>
      </c>
      <c r="F191" s="46"/>
      <c r="G191" s="46"/>
      <c r="H191" s="46"/>
      <c r="I191" s="46"/>
      <c r="J191" s="48"/>
    </row>
    <row r="192" ht="30">
      <c r="A192" s="37" t="s">
        <v>144</v>
      </c>
      <c r="B192" s="37">
        <v>46</v>
      </c>
      <c r="C192" s="38" t="s">
        <v>674</v>
      </c>
      <c r="D192" s="37" t="s">
        <v>675</v>
      </c>
      <c r="E192" s="39" t="s">
        <v>676</v>
      </c>
      <c r="F192" s="40" t="s">
        <v>475</v>
      </c>
      <c r="G192" s="41">
        <v>1.3500000000000001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>
      <c r="A193" s="37" t="s">
        <v>149</v>
      </c>
      <c r="B193" s="45"/>
      <c r="C193" s="46"/>
      <c r="D193" s="46"/>
      <c r="E193" s="39" t="s">
        <v>1349</v>
      </c>
      <c r="F193" s="46"/>
      <c r="G193" s="46"/>
      <c r="H193" s="46"/>
      <c r="I193" s="46"/>
      <c r="J193" s="48"/>
    </row>
    <row r="194" ht="75">
      <c r="A194" s="37" t="s">
        <v>150</v>
      </c>
      <c r="B194" s="45"/>
      <c r="C194" s="46"/>
      <c r="D194" s="46"/>
      <c r="E194" s="49" t="s">
        <v>2382</v>
      </c>
      <c r="F194" s="46"/>
      <c r="G194" s="46"/>
      <c r="H194" s="46"/>
      <c r="I194" s="46"/>
      <c r="J194" s="48"/>
    </row>
    <row r="195" ht="120">
      <c r="A195" s="37" t="s">
        <v>152</v>
      </c>
      <c r="B195" s="50"/>
      <c r="C195" s="51"/>
      <c r="D195" s="51"/>
      <c r="E195" s="39" t="s">
        <v>1047</v>
      </c>
      <c r="F195" s="51"/>
      <c r="G195" s="51"/>
      <c r="H195" s="51"/>
      <c r="I195" s="51"/>
      <c r="J195" s="52"/>
    </row>
  </sheetData>
  <sheetProtection sheet="1" objects="1" scenarios="1" spinCount="100000" saltValue="Xd/HDlEjFphzFRui+Pi+in1X5Sz7KCr7hHnLeYTLfZAVyS2Kr8wc37Djp4iFRlt89P5CKIBtO0mBugFxN61RCg==" hashValue="aU0RM9CxQCcttfGrg8Ep5iy5mafOgMjQpH4pW48mrCdQuwY62Kw8D6pUwm16kc1qcntx4JjK1a9shOicLoOg2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123</v>
      </c>
      <c r="I3" s="25">
        <f>SUMIFS(I10:I382,A10:A382,"SD")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125</v>
      </c>
      <c r="C5" s="21" t="s">
        <v>127</v>
      </c>
      <c r="D5" s="22"/>
      <c r="E5" s="23" t="s">
        <v>14</v>
      </c>
      <c r="F5" s="17"/>
      <c r="G5" s="17"/>
      <c r="H5" s="17"/>
      <c r="I5" s="17"/>
      <c r="J5" s="19"/>
      <c r="O5">
        <v>0.20999999999999999</v>
      </c>
    </row>
    <row r="6">
      <c r="A6" s="3" t="s">
        <v>128</v>
      </c>
      <c r="B6" s="20" t="s">
        <v>129</v>
      </c>
      <c r="C6" s="21" t="s">
        <v>123</v>
      </c>
      <c r="D6" s="22"/>
      <c r="E6" s="23" t="s">
        <v>16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142</v>
      </c>
      <c r="D10" s="34"/>
      <c r="E10" s="31" t="s">
        <v>143</v>
      </c>
      <c r="F10" s="34"/>
      <c r="G10" s="34"/>
      <c r="H10" s="34"/>
      <c r="I10" s="35">
        <f>SUMIFS(I11:I26,A11:A26,"P")</f>
        <v>0</v>
      </c>
      <c r="J10" s="36"/>
    </row>
    <row r="11">
      <c r="A11" s="37" t="s">
        <v>144</v>
      </c>
      <c r="B11" s="37">
        <v>1</v>
      </c>
      <c r="C11" s="38" t="s">
        <v>145</v>
      </c>
      <c r="D11" s="37" t="s">
        <v>146</v>
      </c>
      <c r="E11" s="39" t="s">
        <v>147</v>
      </c>
      <c r="F11" s="40" t="s">
        <v>148</v>
      </c>
      <c r="G11" s="41">
        <v>102.375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75">
      <c r="A13" s="37" t="s">
        <v>150</v>
      </c>
      <c r="B13" s="45"/>
      <c r="C13" s="46"/>
      <c r="D13" s="46"/>
      <c r="E13" s="49" t="s">
        <v>151</v>
      </c>
      <c r="F13" s="46"/>
      <c r="G13" s="46"/>
      <c r="H13" s="46"/>
      <c r="I13" s="46"/>
      <c r="J13" s="48"/>
    </row>
    <row r="14" ht="409.5">
      <c r="A14" s="37" t="s">
        <v>152</v>
      </c>
      <c r="B14" s="45"/>
      <c r="C14" s="46"/>
      <c r="D14" s="46"/>
      <c r="E14" s="39" t="s">
        <v>153</v>
      </c>
      <c r="F14" s="46"/>
      <c r="G14" s="46"/>
      <c r="H14" s="46"/>
      <c r="I14" s="46"/>
      <c r="J14" s="48"/>
    </row>
    <row r="15">
      <c r="A15" s="37" t="s">
        <v>144</v>
      </c>
      <c r="B15" s="37">
        <v>2</v>
      </c>
      <c r="C15" s="38" t="s">
        <v>154</v>
      </c>
      <c r="D15" s="37" t="s">
        <v>146</v>
      </c>
      <c r="E15" s="39" t="s">
        <v>155</v>
      </c>
      <c r="F15" s="40" t="s">
        <v>156</v>
      </c>
      <c r="G15" s="41">
        <v>120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60">
      <c r="A17" s="37" t="s">
        <v>150</v>
      </c>
      <c r="B17" s="45"/>
      <c r="C17" s="46"/>
      <c r="D17" s="46"/>
      <c r="E17" s="49" t="s">
        <v>157</v>
      </c>
      <c r="F17" s="46"/>
      <c r="G17" s="46"/>
      <c r="H17" s="46"/>
      <c r="I17" s="46"/>
      <c r="J17" s="48"/>
    </row>
    <row r="18" ht="90">
      <c r="A18" s="37" t="s">
        <v>152</v>
      </c>
      <c r="B18" s="45"/>
      <c r="C18" s="46"/>
      <c r="D18" s="46"/>
      <c r="E18" s="39" t="s">
        <v>158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159</v>
      </c>
      <c r="D19" s="37" t="s">
        <v>146</v>
      </c>
      <c r="E19" s="39" t="s">
        <v>160</v>
      </c>
      <c r="F19" s="40" t="s">
        <v>156</v>
      </c>
      <c r="G19" s="41">
        <v>35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60">
      <c r="A21" s="37" t="s">
        <v>150</v>
      </c>
      <c r="B21" s="45"/>
      <c r="C21" s="46"/>
      <c r="D21" s="46"/>
      <c r="E21" s="49" t="s">
        <v>161</v>
      </c>
      <c r="F21" s="46"/>
      <c r="G21" s="46"/>
      <c r="H21" s="46"/>
      <c r="I21" s="46"/>
      <c r="J21" s="48"/>
    </row>
    <row r="22" ht="90">
      <c r="A22" s="37" t="s">
        <v>152</v>
      </c>
      <c r="B22" s="45"/>
      <c r="C22" s="46"/>
      <c r="D22" s="46"/>
      <c r="E22" s="39" t="s">
        <v>158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162</v>
      </c>
      <c r="D23" s="37" t="s">
        <v>146</v>
      </c>
      <c r="E23" s="39" t="s">
        <v>163</v>
      </c>
      <c r="F23" s="40" t="s">
        <v>164</v>
      </c>
      <c r="G23" s="41">
        <v>80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75">
      <c r="A25" s="37" t="s">
        <v>150</v>
      </c>
      <c r="B25" s="45"/>
      <c r="C25" s="46"/>
      <c r="D25" s="46"/>
      <c r="E25" s="49" t="s">
        <v>165</v>
      </c>
      <c r="F25" s="46"/>
      <c r="G25" s="46"/>
      <c r="H25" s="46"/>
      <c r="I25" s="46"/>
      <c r="J25" s="48"/>
    </row>
    <row r="26" ht="60">
      <c r="A26" s="37" t="s">
        <v>152</v>
      </c>
      <c r="B26" s="45"/>
      <c r="C26" s="46"/>
      <c r="D26" s="46"/>
      <c r="E26" s="39" t="s">
        <v>166</v>
      </c>
      <c r="F26" s="46"/>
      <c r="G26" s="46"/>
      <c r="H26" s="46"/>
      <c r="I26" s="46"/>
      <c r="J26" s="48"/>
    </row>
    <row r="27">
      <c r="A27" s="31" t="s">
        <v>141</v>
      </c>
      <c r="B27" s="32"/>
      <c r="C27" s="33" t="s">
        <v>167</v>
      </c>
      <c r="D27" s="34"/>
      <c r="E27" s="31" t="s">
        <v>168</v>
      </c>
      <c r="F27" s="34"/>
      <c r="G27" s="34"/>
      <c r="H27" s="34"/>
      <c r="I27" s="35">
        <f>SUMIFS(I28:I31,A28:A31,"P")</f>
        <v>0</v>
      </c>
      <c r="J27" s="36"/>
    </row>
    <row r="28">
      <c r="A28" s="37" t="s">
        <v>144</v>
      </c>
      <c r="B28" s="37">
        <v>5</v>
      </c>
      <c r="C28" s="38" t="s">
        <v>169</v>
      </c>
      <c r="D28" s="37" t="s">
        <v>146</v>
      </c>
      <c r="E28" s="39" t="s">
        <v>170</v>
      </c>
      <c r="F28" s="40" t="s">
        <v>171</v>
      </c>
      <c r="G28" s="41">
        <v>1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149</v>
      </c>
      <c r="B29" s="45"/>
      <c r="C29" s="46"/>
      <c r="D29" s="46"/>
      <c r="E29" s="39" t="s">
        <v>170</v>
      </c>
      <c r="F29" s="46"/>
      <c r="G29" s="46"/>
      <c r="H29" s="46"/>
      <c r="I29" s="46"/>
      <c r="J29" s="48"/>
    </row>
    <row r="30" ht="75">
      <c r="A30" s="37" t="s">
        <v>150</v>
      </c>
      <c r="B30" s="45"/>
      <c r="C30" s="46"/>
      <c r="D30" s="46"/>
      <c r="E30" s="49" t="s">
        <v>172</v>
      </c>
      <c r="F30" s="46"/>
      <c r="G30" s="46"/>
      <c r="H30" s="46"/>
      <c r="I30" s="46"/>
      <c r="J30" s="48"/>
    </row>
    <row r="31" ht="60">
      <c r="A31" s="37" t="s">
        <v>152</v>
      </c>
      <c r="B31" s="45"/>
      <c r="C31" s="46"/>
      <c r="D31" s="46"/>
      <c r="E31" s="39" t="s">
        <v>173</v>
      </c>
      <c r="F31" s="46"/>
      <c r="G31" s="46"/>
      <c r="H31" s="46"/>
      <c r="I31" s="46"/>
      <c r="J31" s="48"/>
    </row>
    <row r="32">
      <c r="A32" s="31" t="s">
        <v>141</v>
      </c>
      <c r="B32" s="32"/>
      <c r="C32" s="33" t="s">
        <v>174</v>
      </c>
      <c r="D32" s="34"/>
      <c r="E32" s="31" t="s">
        <v>175</v>
      </c>
      <c r="F32" s="34"/>
      <c r="G32" s="34"/>
      <c r="H32" s="34"/>
      <c r="I32" s="35">
        <f>SUMIFS(I33:I60,A33:A60,"P")</f>
        <v>0</v>
      </c>
      <c r="J32" s="36"/>
    </row>
    <row r="33">
      <c r="A33" s="37" t="s">
        <v>144</v>
      </c>
      <c r="B33" s="37">
        <v>6</v>
      </c>
      <c r="C33" s="38" t="s">
        <v>176</v>
      </c>
      <c r="D33" s="37" t="s">
        <v>146</v>
      </c>
      <c r="E33" s="39" t="s">
        <v>177</v>
      </c>
      <c r="F33" s="40" t="s">
        <v>178</v>
      </c>
      <c r="G33" s="41">
        <v>10</v>
      </c>
      <c r="H33" s="42">
        <v>0</v>
      </c>
      <c r="I33" s="43">
        <f>ROUND(G33*H33,P4)</f>
        <v>0</v>
      </c>
      <c r="J33" s="37"/>
      <c r="O33" s="44">
        <f>I33*0.21</f>
        <v>0</v>
      </c>
      <c r="P33">
        <v>3</v>
      </c>
    </row>
    <row r="34">
      <c r="A34" s="37" t="s">
        <v>149</v>
      </c>
      <c r="B34" s="45"/>
      <c r="C34" s="46"/>
      <c r="D34" s="46"/>
      <c r="E34" s="47" t="s">
        <v>146</v>
      </c>
      <c r="F34" s="46"/>
      <c r="G34" s="46"/>
      <c r="H34" s="46"/>
      <c r="I34" s="46"/>
      <c r="J34" s="48"/>
    </row>
    <row r="35" ht="60">
      <c r="A35" s="37" t="s">
        <v>150</v>
      </c>
      <c r="B35" s="45"/>
      <c r="C35" s="46"/>
      <c r="D35" s="46"/>
      <c r="E35" s="49" t="s">
        <v>179</v>
      </c>
      <c r="F35" s="46"/>
      <c r="G35" s="46"/>
      <c r="H35" s="46"/>
      <c r="I35" s="46"/>
      <c r="J35" s="48"/>
    </row>
    <row r="36" ht="90">
      <c r="A36" s="37" t="s">
        <v>152</v>
      </c>
      <c r="B36" s="45"/>
      <c r="C36" s="46"/>
      <c r="D36" s="46"/>
      <c r="E36" s="39" t="s">
        <v>180</v>
      </c>
      <c r="F36" s="46"/>
      <c r="G36" s="46"/>
      <c r="H36" s="46"/>
      <c r="I36" s="46"/>
      <c r="J36" s="48"/>
    </row>
    <row r="37">
      <c r="A37" s="37" t="s">
        <v>144</v>
      </c>
      <c r="B37" s="37">
        <v>7</v>
      </c>
      <c r="C37" s="38" t="s">
        <v>181</v>
      </c>
      <c r="D37" s="37" t="s">
        <v>146</v>
      </c>
      <c r="E37" s="39" t="s">
        <v>182</v>
      </c>
      <c r="F37" s="40" t="s">
        <v>156</v>
      </c>
      <c r="G37" s="41">
        <v>460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149</v>
      </c>
      <c r="B38" s="45"/>
      <c r="C38" s="46"/>
      <c r="D38" s="46"/>
      <c r="E38" s="47" t="s">
        <v>146</v>
      </c>
      <c r="F38" s="46"/>
      <c r="G38" s="46"/>
      <c r="H38" s="46"/>
      <c r="I38" s="46"/>
      <c r="J38" s="48"/>
    </row>
    <row r="39" ht="60">
      <c r="A39" s="37" t="s">
        <v>150</v>
      </c>
      <c r="B39" s="45"/>
      <c r="C39" s="46"/>
      <c r="D39" s="46"/>
      <c r="E39" s="49" t="s">
        <v>183</v>
      </c>
      <c r="F39" s="46"/>
      <c r="G39" s="46"/>
      <c r="H39" s="46"/>
      <c r="I39" s="46"/>
      <c r="J39" s="48"/>
    </row>
    <row r="40" ht="90">
      <c r="A40" s="37" t="s">
        <v>152</v>
      </c>
      <c r="B40" s="45"/>
      <c r="C40" s="46"/>
      <c r="D40" s="46"/>
      <c r="E40" s="39" t="s">
        <v>184</v>
      </c>
      <c r="F40" s="46"/>
      <c r="G40" s="46"/>
      <c r="H40" s="46"/>
      <c r="I40" s="46"/>
      <c r="J40" s="48"/>
    </row>
    <row r="41">
      <c r="A41" s="37" t="s">
        <v>144</v>
      </c>
      <c r="B41" s="37">
        <v>8</v>
      </c>
      <c r="C41" s="38" t="s">
        <v>185</v>
      </c>
      <c r="D41" s="37" t="s">
        <v>146</v>
      </c>
      <c r="E41" s="39" t="s">
        <v>186</v>
      </c>
      <c r="F41" s="40" t="s">
        <v>156</v>
      </c>
      <c r="G41" s="41">
        <v>50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149</v>
      </c>
      <c r="B42" s="45"/>
      <c r="C42" s="46"/>
      <c r="D42" s="46"/>
      <c r="E42" s="47" t="s">
        <v>146</v>
      </c>
      <c r="F42" s="46"/>
      <c r="G42" s="46"/>
      <c r="H42" s="46"/>
      <c r="I42" s="46"/>
      <c r="J42" s="48"/>
    </row>
    <row r="43" ht="60">
      <c r="A43" s="37" t="s">
        <v>150</v>
      </c>
      <c r="B43" s="45"/>
      <c r="C43" s="46"/>
      <c r="D43" s="46"/>
      <c r="E43" s="49" t="s">
        <v>187</v>
      </c>
      <c r="F43" s="46"/>
      <c r="G43" s="46"/>
      <c r="H43" s="46"/>
      <c r="I43" s="46"/>
      <c r="J43" s="48"/>
    </row>
    <row r="44" ht="90">
      <c r="A44" s="37" t="s">
        <v>152</v>
      </c>
      <c r="B44" s="45"/>
      <c r="C44" s="46"/>
      <c r="D44" s="46"/>
      <c r="E44" s="39" t="s">
        <v>184</v>
      </c>
      <c r="F44" s="46"/>
      <c r="G44" s="46"/>
      <c r="H44" s="46"/>
      <c r="I44" s="46"/>
      <c r="J44" s="48"/>
    </row>
    <row r="45">
      <c r="A45" s="37" t="s">
        <v>144</v>
      </c>
      <c r="B45" s="37">
        <v>9</v>
      </c>
      <c r="C45" s="38" t="s">
        <v>188</v>
      </c>
      <c r="D45" s="37" t="s">
        <v>146</v>
      </c>
      <c r="E45" s="39" t="s">
        <v>189</v>
      </c>
      <c r="F45" s="40" t="s">
        <v>156</v>
      </c>
      <c r="G45" s="41">
        <v>100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149</v>
      </c>
      <c r="B46" s="45"/>
      <c r="C46" s="46"/>
      <c r="D46" s="46"/>
      <c r="E46" s="47" t="s">
        <v>146</v>
      </c>
      <c r="F46" s="46"/>
      <c r="G46" s="46"/>
      <c r="H46" s="46"/>
      <c r="I46" s="46"/>
      <c r="J46" s="48"/>
    </row>
    <row r="47" ht="60">
      <c r="A47" s="37" t="s">
        <v>150</v>
      </c>
      <c r="B47" s="45"/>
      <c r="C47" s="46"/>
      <c r="D47" s="46"/>
      <c r="E47" s="49" t="s">
        <v>190</v>
      </c>
      <c r="F47" s="46"/>
      <c r="G47" s="46"/>
      <c r="H47" s="46"/>
      <c r="I47" s="46"/>
      <c r="J47" s="48"/>
    </row>
    <row r="48" ht="90">
      <c r="A48" s="37" t="s">
        <v>152</v>
      </c>
      <c r="B48" s="45"/>
      <c r="C48" s="46"/>
      <c r="D48" s="46"/>
      <c r="E48" s="39" t="s">
        <v>184</v>
      </c>
      <c r="F48" s="46"/>
      <c r="G48" s="46"/>
      <c r="H48" s="46"/>
      <c r="I48" s="46"/>
      <c r="J48" s="48"/>
    </row>
    <row r="49" ht="30">
      <c r="A49" s="37" t="s">
        <v>144</v>
      </c>
      <c r="B49" s="37">
        <v>10</v>
      </c>
      <c r="C49" s="38" t="s">
        <v>191</v>
      </c>
      <c r="D49" s="37" t="s">
        <v>146</v>
      </c>
      <c r="E49" s="39" t="s">
        <v>192</v>
      </c>
      <c r="F49" s="40" t="s">
        <v>178</v>
      </c>
      <c r="G49" s="41">
        <v>25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149</v>
      </c>
      <c r="B50" s="45"/>
      <c r="C50" s="46"/>
      <c r="D50" s="46"/>
      <c r="E50" s="47" t="s">
        <v>146</v>
      </c>
      <c r="F50" s="46"/>
      <c r="G50" s="46"/>
      <c r="H50" s="46"/>
      <c r="I50" s="46"/>
      <c r="J50" s="48"/>
    </row>
    <row r="51" ht="60">
      <c r="A51" s="37" t="s">
        <v>150</v>
      </c>
      <c r="B51" s="45"/>
      <c r="C51" s="46"/>
      <c r="D51" s="46"/>
      <c r="E51" s="49" t="s">
        <v>193</v>
      </c>
      <c r="F51" s="46"/>
      <c r="G51" s="46"/>
      <c r="H51" s="46"/>
      <c r="I51" s="46"/>
      <c r="J51" s="48"/>
    </row>
    <row r="52" ht="120">
      <c r="A52" s="37" t="s">
        <v>152</v>
      </c>
      <c r="B52" s="45"/>
      <c r="C52" s="46"/>
      <c r="D52" s="46"/>
      <c r="E52" s="39" t="s">
        <v>194</v>
      </c>
      <c r="F52" s="46"/>
      <c r="G52" s="46"/>
      <c r="H52" s="46"/>
      <c r="I52" s="46"/>
      <c r="J52" s="48"/>
    </row>
    <row r="53" ht="30">
      <c r="A53" s="37" t="s">
        <v>144</v>
      </c>
      <c r="B53" s="37">
        <v>11</v>
      </c>
      <c r="C53" s="38" t="s">
        <v>195</v>
      </c>
      <c r="D53" s="37" t="s">
        <v>146</v>
      </c>
      <c r="E53" s="39" t="s">
        <v>196</v>
      </c>
      <c r="F53" s="40" t="s">
        <v>178</v>
      </c>
      <c r="G53" s="41">
        <v>50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149</v>
      </c>
      <c r="B54" s="45"/>
      <c r="C54" s="46"/>
      <c r="D54" s="46"/>
      <c r="E54" s="47" t="s">
        <v>146</v>
      </c>
      <c r="F54" s="46"/>
      <c r="G54" s="46"/>
      <c r="H54" s="46"/>
      <c r="I54" s="46"/>
      <c r="J54" s="48"/>
    </row>
    <row r="55" ht="60">
      <c r="A55" s="37" t="s">
        <v>150</v>
      </c>
      <c r="B55" s="45"/>
      <c r="C55" s="46"/>
      <c r="D55" s="46"/>
      <c r="E55" s="49" t="s">
        <v>187</v>
      </c>
      <c r="F55" s="46"/>
      <c r="G55" s="46"/>
      <c r="H55" s="46"/>
      <c r="I55" s="46"/>
      <c r="J55" s="48"/>
    </row>
    <row r="56" ht="60">
      <c r="A56" s="37" t="s">
        <v>152</v>
      </c>
      <c r="B56" s="45"/>
      <c r="C56" s="46"/>
      <c r="D56" s="46"/>
      <c r="E56" s="39" t="s">
        <v>197</v>
      </c>
      <c r="F56" s="46"/>
      <c r="G56" s="46"/>
      <c r="H56" s="46"/>
      <c r="I56" s="46"/>
      <c r="J56" s="48"/>
    </row>
    <row r="57">
      <c r="A57" s="37" t="s">
        <v>144</v>
      </c>
      <c r="B57" s="37">
        <v>12</v>
      </c>
      <c r="C57" s="38" t="s">
        <v>198</v>
      </c>
      <c r="D57" s="37" t="s">
        <v>146</v>
      </c>
      <c r="E57" s="39" t="s">
        <v>199</v>
      </c>
      <c r="F57" s="40" t="s">
        <v>164</v>
      </c>
      <c r="G57" s="41">
        <v>200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149</v>
      </c>
      <c r="B58" s="45"/>
      <c r="C58" s="46"/>
      <c r="D58" s="46"/>
      <c r="E58" s="47" t="s">
        <v>146</v>
      </c>
      <c r="F58" s="46"/>
      <c r="G58" s="46"/>
      <c r="H58" s="46"/>
      <c r="I58" s="46"/>
      <c r="J58" s="48"/>
    </row>
    <row r="59" ht="60">
      <c r="A59" s="37" t="s">
        <v>150</v>
      </c>
      <c r="B59" s="45"/>
      <c r="C59" s="46"/>
      <c r="D59" s="46"/>
      <c r="E59" s="49" t="s">
        <v>200</v>
      </c>
      <c r="F59" s="46"/>
      <c r="G59" s="46"/>
      <c r="H59" s="46"/>
      <c r="I59" s="46"/>
      <c r="J59" s="48"/>
    </row>
    <row r="60" ht="45">
      <c r="A60" s="37" t="s">
        <v>152</v>
      </c>
      <c r="B60" s="45"/>
      <c r="C60" s="46"/>
      <c r="D60" s="46"/>
      <c r="E60" s="39" t="s">
        <v>201</v>
      </c>
      <c r="F60" s="46"/>
      <c r="G60" s="46"/>
      <c r="H60" s="46"/>
      <c r="I60" s="46"/>
      <c r="J60" s="48"/>
    </row>
    <row r="61">
      <c r="A61" s="31" t="s">
        <v>141</v>
      </c>
      <c r="B61" s="32"/>
      <c r="C61" s="33" t="s">
        <v>202</v>
      </c>
      <c r="D61" s="34"/>
      <c r="E61" s="31" t="s">
        <v>203</v>
      </c>
      <c r="F61" s="34"/>
      <c r="G61" s="34"/>
      <c r="H61" s="34"/>
      <c r="I61" s="35">
        <f>SUMIFS(I62:I77,A62:A77,"P")</f>
        <v>0</v>
      </c>
      <c r="J61" s="36"/>
    </row>
    <row r="62">
      <c r="A62" s="37" t="s">
        <v>144</v>
      </c>
      <c r="B62" s="37">
        <v>13</v>
      </c>
      <c r="C62" s="38" t="s">
        <v>204</v>
      </c>
      <c r="D62" s="37" t="s">
        <v>146</v>
      </c>
      <c r="E62" s="39" t="s">
        <v>205</v>
      </c>
      <c r="F62" s="40" t="s">
        <v>156</v>
      </c>
      <c r="G62" s="41">
        <v>250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149</v>
      </c>
      <c r="B63" s="45"/>
      <c r="C63" s="46"/>
      <c r="D63" s="46"/>
      <c r="E63" s="47" t="s">
        <v>146</v>
      </c>
      <c r="F63" s="46"/>
      <c r="G63" s="46"/>
      <c r="H63" s="46"/>
      <c r="I63" s="46"/>
      <c r="J63" s="48"/>
    </row>
    <row r="64" ht="60">
      <c r="A64" s="37" t="s">
        <v>150</v>
      </c>
      <c r="B64" s="45"/>
      <c r="C64" s="46"/>
      <c r="D64" s="46"/>
      <c r="E64" s="49" t="s">
        <v>206</v>
      </c>
      <c r="F64" s="46"/>
      <c r="G64" s="46"/>
      <c r="H64" s="46"/>
      <c r="I64" s="46"/>
      <c r="J64" s="48"/>
    </row>
    <row r="65" ht="150">
      <c r="A65" s="37" t="s">
        <v>152</v>
      </c>
      <c r="B65" s="45"/>
      <c r="C65" s="46"/>
      <c r="D65" s="46"/>
      <c r="E65" s="39" t="s">
        <v>207</v>
      </c>
      <c r="F65" s="46"/>
      <c r="G65" s="46"/>
      <c r="H65" s="46"/>
      <c r="I65" s="46"/>
      <c r="J65" s="48"/>
    </row>
    <row r="66">
      <c r="A66" s="37" t="s">
        <v>144</v>
      </c>
      <c r="B66" s="37">
        <v>14</v>
      </c>
      <c r="C66" s="38" t="s">
        <v>208</v>
      </c>
      <c r="D66" s="37" t="s">
        <v>146</v>
      </c>
      <c r="E66" s="39" t="s">
        <v>209</v>
      </c>
      <c r="F66" s="40" t="s">
        <v>178</v>
      </c>
      <c r="G66" s="41">
        <v>5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47" t="s">
        <v>146</v>
      </c>
      <c r="F67" s="46"/>
      <c r="G67" s="46"/>
      <c r="H67" s="46"/>
      <c r="I67" s="46"/>
      <c r="J67" s="48"/>
    </row>
    <row r="68" ht="60">
      <c r="A68" s="37" t="s">
        <v>150</v>
      </c>
      <c r="B68" s="45"/>
      <c r="C68" s="46"/>
      <c r="D68" s="46"/>
      <c r="E68" s="49" t="s">
        <v>210</v>
      </c>
      <c r="F68" s="46"/>
      <c r="G68" s="46"/>
      <c r="H68" s="46"/>
      <c r="I68" s="46"/>
      <c r="J68" s="48"/>
    </row>
    <row r="69" ht="120">
      <c r="A69" s="37" t="s">
        <v>152</v>
      </c>
      <c r="B69" s="45"/>
      <c r="C69" s="46"/>
      <c r="D69" s="46"/>
      <c r="E69" s="39" t="s">
        <v>211</v>
      </c>
      <c r="F69" s="46"/>
      <c r="G69" s="46"/>
      <c r="H69" s="46"/>
      <c r="I69" s="46"/>
      <c r="J69" s="48"/>
    </row>
    <row r="70">
      <c r="A70" s="37" t="s">
        <v>144</v>
      </c>
      <c r="B70" s="37">
        <v>15</v>
      </c>
      <c r="C70" s="38" t="s">
        <v>212</v>
      </c>
      <c r="D70" s="37" t="s">
        <v>146</v>
      </c>
      <c r="E70" s="39" t="s">
        <v>213</v>
      </c>
      <c r="F70" s="40" t="s">
        <v>178</v>
      </c>
      <c r="G70" s="41">
        <v>5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149</v>
      </c>
      <c r="B71" s="45"/>
      <c r="C71" s="46"/>
      <c r="D71" s="46"/>
      <c r="E71" s="47" t="s">
        <v>146</v>
      </c>
      <c r="F71" s="46"/>
      <c r="G71" s="46"/>
      <c r="H71" s="46"/>
      <c r="I71" s="46"/>
      <c r="J71" s="48"/>
    </row>
    <row r="72" ht="60">
      <c r="A72" s="37" t="s">
        <v>150</v>
      </c>
      <c r="B72" s="45"/>
      <c r="C72" s="46"/>
      <c r="D72" s="46"/>
      <c r="E72" s="49" t="s">
        <v>210</v>
      </c>
      <c r="F72" s="46"/>
      <c r="G72" s="46"/>
      <c r="H72" s="46"/>
      <c r="I72" s="46"/>
      <c r="J72" s="48"/>
    </row>
    <row r="73" ht="90">
      <c r="A73" s="37" t="s">
        <v>152</v>
      </c>
      <c r="B73" s="45"/>
      <c r="C73" s="46"/>
      <c r="D73" s="46"/>
      <c r="E73" s="39" t="s">
        <v>214</v>
      </c>
      <c r="F73" s="46"/>
      <c r="G73" s="46"/>
      <c r="H73" s="46"/>
      <c r="I73" s="46"/>
      <c r="J73" s="48"/>
    </row>
    <row r="74">
      <c r="A74" s="37" t="s">
        <v>144</v>
      </c>
      <c r="B74" s="37">
        <v>16</v>
      </c>
      <c r="C74" s="38" t="s">
        <v>215</v>
      </c>
      <c r="D74" s="37" t="s">
        <v>146</v>
      </c>
      <c r="E74" s="39" t="s">
        <v>216</v>
      </c>
      <c r="F74" s="40" t="s">
        <v>178</v>
      </c>
      <c r="G74" s="41">
        <v>10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149</v>
      </c>
      <c r="B75" s="45"/>
      <c r="C75" s="46"/>
      <c r="D75" s="46"/>
      <c r="E75" s="47" t="s">
        <v>146</v>
      </c>
      <c r="F75" s="46"/>
      <c r="G75" s="46"/>
      <c r="H75" s="46"/>
      <c r="I75" s="46"/>
      <c r="J75" s="48"/>
    </row>
    <row r="76" ht="60">
      <c r="A76" s="37" t="s">
        <v>150</v>
      </c>
      <c r="B76" s="45"/>
      <c r="C76" s="46"/>
      <c r="D76" s="46"/>
      <c r="E76" s="49" t="s">
        <v>217</v>
      </c>
      <c r="F76" s="46"/>
      <c r="G76" s="46"/>
      <c r="H76" s="46"/>
      <c r="I76" s="46"/>
      <c r="J76" s="48"/>
    </row>
    <row r="77" ht="120">
      <c r="A77" s="37" t="s">
        <v>152</v>
      </c>
      <c r="B77" s="45"/>
      <c r="C77" s="46"/>
      <c r="D77" s="46"/>
      <c r="E77" s="39" t="s">
        <v>218</v>
      </c>
      <c r="F77" s="46"/>
      <c r="G77" s="46"/>
      <c r="H77" s="46"/>
      <c r="I77" s="46"/>
      <c r="J77" s="48"/>
    </row>
    <row r="78">
      <c r="A78" s="31" t="s">
        <v>141</v>
      </c>
      <c r="B78" s="32"/>
      <c r="C78" s="33" t="s">
        <v>219</v>
      </c>
      <c r="D78" s="34"/>
      <c r="E78" s="31" t="s">
        <v>220</v>
      </c>
      <c r="F78" s="34"/>
      <c r="G78" s="34"/>
      <c r="H78" s="34"/>
      <c r="I78" s="35">
        <f>SUMIFS(I79:I82,A79:A82,"P")</f>
        <v>0</v>
      </c>
      <c r="J78" s="36"/>
    </row>
    <row r="79">
      <c r="A79" s="37" t="s">
        <v>144</v>
      </c>
      <c r="B79" s="37">
        <v>17</v>
      </c>
      <c r="C79" s="38" t="s">
        <v>221</v>
      </c>
      <c r="D79" s="37" t="s">
        <v>146</v>
      </c>
      <c r="E79" s="39" t="s">
        <v>222</v>
      </c>
      <c r="F79" s="40" t="s">
        <v>178</v>
      </c>
      <c r="G79" s="41">
        <v>30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47" t="s">
        <v>146</v>
      </c>
      <c r="F80" s="46"/>
      <c r="G80" s="46"/>
      <c r="H80" s="46"/>
      <c r="I80" s="46"/>
      <c r="J80" s="48"/>
    </row>
    <row r="81" ht="60">
      <c r="A81" s="37" t="s">
        <v>150</v>
      </c>
      <c r="B81" s="45"/>
      <c r="C81" s="46"/>
      <c r="D81" s="46"/>
      <c r="E81" s="49" t="s">
        <v>223</v>
      </c>
      <c r="F81" s="46"/>
      <c r="G81" s="46"/>
      <c r="H81" s="46"/>
      <c r="I81" s="46"/>
      <c r="J81" s="48"/>
    </row>
    <row r="82" ht="120">
      <c r="A82" s="37" t="s">
        <v>152</v>
      </c>
      <c r="B82" s="45"/>
      <c r="C82" s="46"/>
      <c r="D82" s="46"/>
      <c r="E82" s="39" t="s">
        <v>224</v>
      </c>
      <c r="F82" s="46"/>
      <c r="G82" s="46"/>
      <c r="H82" s="46"/>
      <c r="I82" s="46"/>
      <c r="J82" s="48"/>
    </row>
    <row r="83">
      <c r="A83" s="31" t="s">
        <v>141</v>
      </c>
      <c r="B83" s="32"/>
      <c r="C83" s="33" t="s">
        <v>225</v>
      </c>
      <c r="D83" s="34"/>
      <c r="E83" s="31" t="s">
        <v>226</v>
      </c>
      <c r="F83" s="34"/>
      <c r="G83" s="34"/>
      <c r="H83" s="34"/>
      <c r="I83" s="35">
        <f>SUMIFS(I84:I115,A84:A115,"P")</f>
        <v>0</v>
      </c>
      <c r="J83" s="36"/>
    </row>
    <row r="84">
      <c r="A84" s="37" t="s">
        <v>144</v>
      </c>
      <c r="B84" s="37">
        <v>18</v>
      </c>
      <c r="C84" s="38" t="s">
        <v>227</v>
      </c>
      <c r="D84" s="37" t="s">
        <v>146</v>
      </c>
      <c r="E84" s="39" t="s">
        <v>228</v>
      </c>
      <c r="F84" s="40" t="s">
        <v>229</v>
      </c>
      <c r="G84" s="41">
        <v>39.649999999999999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47" t="s">
        <v>146</v>
      </c>
      <c r="F85" s="46"/>
      <c r="G85" s="46"/>
      <c r="H85" s="46"/>
      <c r="I85" s="46"/>
      <c r="J85" s="48"/>
    </row>
    <row r="86" ht="60">
      <c r="A86" s="37" t="s">
        <v>150</v>
      </c>
      <c r="B86" s="45"/>
      <c r="C86" s="46"/>
      <c r="D86" s="46"/>
      <c r="E86" s="49" t="s">
        <v>230</v>
      </c>
      <c r="F86" s="46"/>
      <c r="G86" s="46"/>
      <c r="H86" s="46"/>
      <c r="I86" s="46"/>
      <c r="J86" s="48"/>
    </row>
    <row r="87" ht="90">
      <c r="A87" s="37" t="s">
        <v>152</v>
      </c>
      <c r="B87" s="45"/>
      <c r="C87" s="46"/>
      <c r="D87" s="46"/>
      <c r="E87" s="39" t="s">
        <v>231</v>
      </c>
      <c r="F87" s="46"/>
      <c r="G87" s="46"/>
      <c r="H87" s="46"/>
      <c r="I87" s="46"/>
      <c r="J87" s="48"/>
    </row>
    <row r="88">
      <c r="A88" s="37" t="s">
        <v>144</v>
      </c>
      <c r="B88" s="37">
        <v>19</v>
      </c>
      <c r="C88" s="38" t="s">
        <v>232</v>
      </c>
      <c r="D88" s="37" t="s">
        <v>146</v>
      </c>
      <c r="E88" s="39" t="s">
        <v>233</v>
      </c>
      <c r="F88" s="40" t="s">
        <v>229</v>
      </c>
      <c r="G88" s="41">
        <v>106.18000000000001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47" t="s">
        <v>146</v>
      </c>
      <c r="F89" s="46"/>
      <c r="G89" s="46"/>
      <c r="H89" s="46"/>
      <c r="I89" s="46"/>
      <c r="J89" s="48"/>
    </row>
    <row r="90" ht="60">
      <c r="A90" s="37" t="s">
        <v>150</v>
      </c>
      <c r="B90" s="45"/>
      <c r="C90" s="46"/>
      <c r="D90" s="46"/>
      <c r="E90" s="49" t="s">
        <v>234</v>
      </c>
      <c r="F90" s="46"/>
      <c r="G90" s="46"/>
      <c r="H90" s="46"/>
      <c r="I90" s="46"/>
      <c r="J90" s="48"/>
    </row>
    <row r="91" ht="90">
      <c r="A91" s="37" t="s">
        <v>152</v>
      </c>
      <c r="B91" s="45"/>
      <c r="C91" s="46"/>
      <c r="D91" s="46"/>
      <c r="E91" s="39" t="s">
        <v>231</v>
      </c>
      <c r="F91" s="46"/>
      <c r="G91" s="46"/>
      <c r="H91" s="46"/>
      <c r="I91" s="46"/>
      <c r="J91" s="48"/>
    </row>
    <row r="92">
      <c r="A92" s="37" t="s">
        <v>144</v>
      </c>
      <c r="B92" s="37">
        <v>20</v>
      </c>
      <c r="C92" s="38" t="s">
        <v>235</v>
      </c>
      <c r="D92" s="37" t="s">
        <v>146</v>
      </c>
      <c r="E92" s="39" t="s">
        <v>236</v>
      </c>
      <c r="F92" s="40" t="s">
        <v>229</v>
      </c>
      <c r="G92" s="41">
        <v>39.649999999999999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47" t="s">
        <v>146</v>
      </c>
      <c r="F93" s="46"/>
      <c r="G93" s="46"/>
      <c r="H93" s="46"/>
      <c r="I93" s="46"/>
      <c r="J93" s="48"/>
    </row>
    <row r="94" ht="60">
      <c r="A94" s="37" t="s">
        <v>150</v>
      </c>
      <c r="B94" s="45"/>
      <c r="C94" s="46"/>
      <c r="D94" s="46"/>
      <c r="E94" s="49" t="s">
        <v>230</v>
      </c>
      <c r="F94" s="46"/>
      <c r="G94" s="46"/>
      <c r="H94" s="46"/>
      <c r="I94" s="46"/>
      <c r="J94" s="48"/>
    </row>
    <row r="95" ht="240">
      <c r="A95" s="37" t="s">
        <v>152</v>
      </c>
      <c r="B95" s="45"/>
      <c r="C95" s="46"/>
      <c r="D95" s="46"/>
      <c r="E95" s="39" t="s">
        <v>237</v>
      </c>
      <c r="F95" s="46"/>
      <c r="G95" s="46"/>
      <c r="H95" s="46"/>
      <c r="I95" s="46"/>
      <c r="J95" s="48"/>
    </row>
    <row r="96">
      <c r="A96" s="37" t="s">
        <v>144</v>
      </c>
      <c r="B96" s="37">
        <v>21</v>
      </c>
      <c r="C96" s="38" t="s">
        <v>238</v>
      </c>
      <c r="D96" s="37" t="s">
        <v>146</v>
      </c>
      <c r="E96" s="39" t="s">
        <v>239</v>
      </c>
      <c r="F96" s="40" t="s">
        <v>229</v>
      </c>
      <c r="G96" s="41">
        <v>22.18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47" t="s">
        <v>146</v>
      </c>
      <c r="F97" s="46"/>
      <c r="G97" s="46"/>
      <c r="H97" s="46"/>
      <c r="I97" s="46"/>
      <c r="J97" s="48"/>
    </row>
    <row r="98" ht="60">
      <c r="A98" s="37" t="s">
        <v>150</v>
      </c>
      <c r="B98" s="45"/>
      <c r="C98" s="46"/>
      <c r="D98" s="46"/>
      <c r="E98" s="49" t="s">
        <v>240</v>
      </c>
      <c r="F98" s="46"/>
      <c r="G98" s="46"/>
      <c r="H98" s="46"/>
      <c r="I98" s="46"/>
      <c r="J98" s="48"/>
    </row>
    <row r="99" ht="165">
      <c r="A99" s="37" t="s">
        <v>152</v>
      </c>
      <c r="B99" s="45"/>
      <c r="C99" s="46"/>
      <c r="D99" s="46"/>
      <c r="E99" s="39" t="s">
        <v>241</v>
      </c>
      <c r="F99" s="46"/>
      <c r="G99" s="46"/>
      <c r="H99" s="46"/>
      <c r="I99" s="46"/>
      <c r="J99" s="48"/>
    </row>
    <row r="100">
      <c r="A100" s="37" t="s">
        <v>144</v>
      </c>
      <c r="B100" s="37">
        <v>22</v>
      </c>
      <c r="C100" s="38" t="s">
        <v>242</v>
      </c>
      <c r="D100" s="37" t="s">
        <v>146</v>
      </c>
      <c r="E100" s="39" t="s">
        <v>243</v>
      </c>
      <c r="F100" s="40" t="s">
        <v>229</v>
      </c>
      <c r="G100" s="41">
        <v>106.18000000000001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47" t="s">
        <v>146</v>
      </c>
      <c r="F101" s="46"/>
      <c r="G101" s="46"/>
      <c r="H101" s="46"/>
      <c r="I101" s="46"/>
      <c r="J101" s="48"/>
    </row>
    <row r="102" ht="60">
      <c r="A102" s="37" t="s">
        <v>150</v>
      </c>
      <c r="B102" s="45"/>
      <c r="C102" s="46"/>
      <c r="D102" s="46"/>
      <c r="E102" s="49" t="s">
        <v>234</v>
      </c>
      <c r="F102" s="46"/>
      <c r="G102" s="46"/>
      <c r="H102" s="46"/>
      <c r="I102" s="46"/>
      <c r="J102" s="48"/>
    </row>
    <row r="103" ht="240">
      <c r="A103" s="37" t="s">
        <v>152</v>
      </c>
      <c r="B103" s="45"/>
      <c r="C103" s="46"/>
      <c r="D103" s="46"/>
      <c r="E103" s="39" t="s">
        <v>237</v>
      </c>
      <c r="F103" s="46"/>
      <c r="G103" s="46"/>
      <c r="H103" s="46"/>
      <c r="I103" s="46"/>
      <c r="J103" s="48"/>
    </row>
    <row r="104">
      <c r="A104" s="37" t="s">
        <v>144</v>
      </c>
      <c r="B104" s="37">
        <v>23</v>
      </c>
      <c r="C104" s="38" t="s">
        <v>244</v>
      </c>
      <c r="D104" s="37" t="s">
        <v>146</v>
      </c>
      <c r="E104" s="39" t="s">
        <v>245</v>
      </c>
      <c r="F104" s="40" t="s">
        <v>229</v>
      </c>
      <c r="G104" s="41">
        <v>56.539999999999999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47" t="s">
        <v>146</v>
      </c>
      <c r="F105" s="46"/>
      <c r="G105" s="46"/>
      <c r="H105" s="46"/>
      <c r="I105" s="46"/>
      <c r="J105" s="48"/>
    </row>
    <row r="106" ht="60">
      <c r="A106" s="37" t="s">
        <v>150</v>
      </c>
      <c r="B106" s="45"/>
      <c r="C106" s="46"/>
      <c r="D106" s="46"/>
      <c r="E106" s="49" t="s">
        <v>246</v>
      </c>
      <c r="F106" s="46"/>
      <c r="G106" s="46"/>
      <c r="H106" s="46"/>
      <c r="I106" s="46"/>
      <c r="J106" s="48"/>
    </row>
    <row r="107" ht="165">
      <c r="A107" s="37" t="s">
        <v>152</v>
      </c>
      <c r="B107" s="45"/>
      <c r="C107" s="46"/>
      <c r="D107" s="46"/>
      <c r="E107" s="39" t="s">
        <v>241</v>
      </c>
      <c r="F107" s="46"/>
      <c r="G107" s="46"/>
      <c r="H107" s="46"/>
      <c r="I107" s="46"/>
      <c r="J107" s="48"/>
    </row>
    <row r="108" ht="30">
      <c r="A108" s="37" t="s">
        <v>144</v>
      </c>
      <c r="B108" s="37">
        <v>24</v>
      </c>
      <c r="C108" s="38" t="s">
        <v>247</v>
      </c>
      <c r="D108" s="37" t="s">
        <v>146</v>
      </c>
      <c r="E108" s="39" t="s">
        <v>248</v>
      </c>
      <c r="F108" s="40" t="s">
        <v>178</v>
      </c>
      <c r="G108" s="41">
        <v>45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149</v>
      </c>
      <c r="B109" s="45"/>
      <c r="C109" s="46"/>
      <c r="D109" s="46"/>
      <c r="E109" s="47" t="s">
        <v>146</v>
      </c>
      <c r="F109" s="46"/>
      <c r="G109" s="46"/>
      <c r="H109" s="46"/>
      <c r="I109" s="46"/>
      <c r="J109" s="48"/>
    </row>
    <row r="110" ht="60">
      <c r="A110" s="37" t="s">
        <v>150</v>
      </c>
      <c r="B110" s="45"/>
      <c r="C110" s="46"/>
      <c r="D110" s="46"/>
      <c r="E110" s="49" t="s">
        <v>249</v>
      </c>
      <c r="F110" s="46"/>
      <c r="G110" s="46"/>
      <c r="H110" s="46"/>
      <c r="I110" s="46"/>
      <c r="J110" s="48"/>
    </row>
    <row r="111" ht="165">
      <c r="A111" s="37" t="s">
        <v>152</v>
      </c>
      <c r="B111" s="45"/>
      <c r="C111" s="46"/>
      <c r="D111" s="46"/>
      <c r="E111" s="39" t="s">
        <v>250</v>
      </c>
      <c r="F111" s="46"/>
      <c r="G111" s="46"/>
      <c r="H111" s="46"/>
      <c r="I111" s="46"/>
      <c r="J111" s="48"/>
    </row>
    <row r="112" ht="30">
      <c r="A112" s="37" t="s">
        <v>144</v>
      </c>
      <c r="B112" s="37">
        <v>25</v>
      </c>
      <c r="C112" s="38" t="s">
        <v>251</v>
      </c>
      <c r="D112" s="37" t="s">
        <v>146</v>
      </c>
      <c r="E112" s="39" t="s">
        <v>252</v>
      </c>
      <c r="F112" s="40" t="s">
        <v>178</v>
      </c>
      <c r="G112" s="41">
        <v>15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149</v>
      </c>
      <c r="B113" s="45"/>
      <c r="C113" s="46"/>
      <c r="D113" s="46"/>
      <c r="E113" s="47" t="s">
        <v>146</v>
      </c>
      <c r="F113" s="46"/>
      <c r="G113" s="46"/>
      <c r="H113" s="46"/>
      <c r="I113" s="46"/>
      <c r="J113" s="48"/>
    </row>
    <row r="114" ht="60">
      <c r="A114" s="37" t="s">
        <v>150</v>
      </c>
      <c r="B114" s="45"/>
      <c r="C114" s="46"/>
      <c r="D114" s="46"/>
      <c r="E114" s="49" t="s">
        <v>253</v>
      </c>
      <c r="F114" s="46"/>
      <c r="G114" s="46"/>
      <c r="H114" s="46"/>
      <c r="I114" s="46"/>
      <c r="J114" s="48"/>
    </row>
    <row r="115" ht="165">
      <c r="A115" s="37" t="s">
        <v>152</v>
      </c>
      <c r="B115" s="45"/>
      <c r="C115" s="46"/>
      <c r="D115" s="46"/>
      <c r="E115" s="39" t="s">
        <v>254</v>
      </c>
      <c r="F115" s="46"/>
      <c r="G115" s="46"/>
      <c r="H115" s="46"/>
      <c r="I115" s="46"/>
      <c r="J115" s="48"/>
    </row>
    <row r="116">
      <c r="A116" s="31" t="s">
        <v>141</v>
      </c>
      <c r="B116" s="32"/>
      <c r="C116" s="33" t="s">
        <v>255</v>
      </c>
      <c r="D116" s="34"/>
      <c r="E116" s="31" t="s">
        <v>256</v>
      </c>
      <c r="F116" s="34"/>
      <c r="G116" s="34"/>
      <c r="H116" s="34"/>
      <c r="I116" s="35">
        <f>SUMIFS(I117:I144,A117:A144,"P")</f>
        <v>0</v>
      </c>
      <c r="J116" s="36"/>
    </row>
    <row r="117">
      <c r="A117" s="37" t="s">
        <v>144</v>
      </c>
      <c r="B117" s="37">
        <v>26</v>
      </c>
      <c r="C117" s="38" t="s">
        <v>257</v>
      </c>
      <c r="D117" s="37" t="s">
        <v>146</v>
      </c>
      <c r="E117" s="39" t="s">
        <v>258</v>
      </c>
      <c r="F117" s="40" t="s">
        <v>156</v>
      </c>
      <c r="G117" s="41">
        <v>15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149</v>
      </c>
      <c r="B118" s="45"/>
      <c r="C118" s="46"/>
      <c r="D118" s="46"/>
      <c r="E118" s="47" t="s">
        <v>146</v>
      </c>
      <c r="F118" s="46"/>
      <c r="G118" s="46"/>
      <c r="H118" s="46"/>
      <c r="I118" s="46"/>
      <c r="J118" s="48"/>
    </row>
    <row r="119" ht="60">
      <c r="A119" s="37" t="s">
        <v>150</v>
      </c>
      <c r="B119" s="45"/>
      <c r="C119" s="46"/>
      <c r="D119" s="46"/>
      <c r="E119" s="49" t="s">
        <v>253</v>
      </c>
      <c r="F119" s="46"/>
      <c r="G119" s="46"/>
      <c r="H119" s="46"/>
      <c r="I119" s="46"/>
      <c r="J119" s="48"/>
    </row>
    <row r="120" ht="150">
      <c r="A120" s="37" t="s">
        <v>152</v>
      </c>
      <c r="B120" s="45"/>
      <c r="C120" s="46"/>
      <c r="D120" s="46"/>
      <c r="E120" s="39" t="s">
        <v>259</v>
      </c>
      <c r="F120" s="46"/>
      <c r="G120" s="46"/>
      <c r="H120" s="46"/>
      <c r="I120" s="46"/>
      <c r="J120" s="48"/>
    </row>
    <row r="121">
      <c r="A121" s="37" t="s">
        <v>144</v>
      </c>
      <c r="B121" s="37">
        <v>27</v>
      </c>
      <c r="C121" s="38" t="s">
        <v>260</v>
      </c>
      <c r="D121" s="37" t="s">
        <v>146</v>
      </c>
      <c r="E121" s="39" t="s">
        <v>261</v>
      </c>
      <c r="F121" s="40" t="s">
        <v>156</v>
      </c>
      <c r="G121" s="41">
        <v>15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149</v>
      </c>
      <c r="B122" s="45"/>
      <c r="C122" s="46"/>
      <c r="D122" s="46"/>
      <c r="E122" s="47" t="s">
        <v>146</v>
      </c>
      <c r="F122" s="46"/>
      <c r="G122" s="46"/>
      <c r="H122" s="46"/>
      <c r="I122" s="46"/>
      <c r="J122" s="48"/>
    </row>
    <row r="123" ht="60">
      <c r="A123" s="37" t="s">
        <v>150</v>
      </c>
      <c r="B123" s="45"/>
      <c r="C123" s="46"/>
      <c r="D123" s="46"/>
      <c r="E123" s="49" t="s">
        <v>253</v>
      </c>
      <c r="F123" s="46"/>
      <c r="G123" s="46"/>
      <c r="H123" s="46"/>
      <c r="I123" s="46"/>
      <c r="J123" s="48"/>
    </row>
    <row r="124" ht="150">
      <c r="A124" s="37" t="s">
        <v>152</v>
      </c>
      <c r="B124" s="45"/>
      <c r="C124" s="46"/>
      <c r="D124" s="46"/>
      <c r="E124" s="39" t="s">
        <v>262</v>
      </c>
      <c r="F124" s="46"/>
      <c r="G124" s="46"/>
      <c r="H124" s="46"/>
      <c r="I124" s="46"/>
      <c r="J124" s="48"/>
    </row>
    <row r="125">
      <c r="A125" s="37" t="s">
        <v>144</v>
      </c>
      <c r="B125" s="37">
        <v>28</v>
      </c>
      <c r="C125" s="38" t="s">
        <v>263</v>
      </c>
      <c r="D125" s="37" t="s">
        <v>146</v>
      </c>
      <c r="E125" s="39" t="s">
        <v>264</v>
      </c>
      <c r="F125" s="40" t="s">
        <v>156</v>
      </c>
      <c r="G125" s="41">
        <v>15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149</v>
      </c>
      <c r="B126" s="45"/>
      <c r="C126" s="46"/>
      <c r="D126" s="46"/>
      <c r="E126" s="47" t="s">
        <v>146</v>
      </c>
      <c r="F126" s="46"/>
      <c r="G126" s="46"/>
      <c r="H126" s="46"/>
      <c r="I126" s="46"/>
      <c r="J126" s="48"/>
    </row>
    <row r="127" ht="60">
      <c r="A127" s="37" t="s">
        <v>150</v>
      </c>
      <c r="B127" s="45"/>
      <c r="C127" s="46"/>
      <c r="D127" s="46"/>
      <c r="E127" s="49" t="s">
        <v>253</v>
      </c>
      <c r="F127" s="46"/>
      <c r="G127" s="46"/>
      <c r="H127" s="46"/>
      <c r="I127" s="46"/>
      <c r="J127" s="48"/>
    </row>
    <row r="128" ht="180">
      <c r="A128" s="37" t="s">
        <v>152</v>
      </c>
      <c r="B128" s="45"/>
      <c r="C128" s="46"/>
      <c r="D128" s="46"/>
      <c r="E128" s="39" t="s">
        <v>265</v>
      </c>
      <c r="F128" s="46"/>
      <c r="G128" s="46"/>
      <c r="H128" s="46"/>
      <c r="I128" s="46"/>
      <c r="J128" s="48"/>
    </row>
    <row r="129">
      <c r="A129" s="37" t="s">
        <v>144</v>
      </c>
      <c r="B129" s="37">
        <v>29</v>
      </c>
      <c r="C129" s="38" t="s">
        <v>266</v>
      </c>
      <c r="D129" s="37" t="s">
        <v>146</v>
      </c>
      <c r="E129" s="39" t="s">
        <v>267</v>
      </c>
      <c r="F129" s="40" t="s">
        <v>178</v>
      </c>
      <c r="G129" s="41">
        <v>1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149</v>
      </c>
      <c r="B130" s="45"/>
      <c r="C130" s="46"/>
      <c r="D130" s="46"/>
      <c r="E130" s="47" t="s">
        <v>146</v>
      </c>
      <c r="F130" s="46"/>
      <c r="G130" s="46"/>
      <c r="H130" s="46"/>
      <c r="I130" s="46"/>
      <c r="J130" s="48"/>
    </row>
    <row r="131" ht="60">
      <c r="A131" s="37" t="s">
        <v>150</v>
      </c>
      <c r="B131" s="45"/>
      <c r="C131" s="46"/>
      <c r="D131" s="46"/>
      <c r="E131" s="49" t="s">
        <v>268</v>
      </c>
      <c r="F131" s="46"/>
      <c r="G131" s="46"/>
      <c r="H131" s="46"/>
      <c r="I131" s="46"/>
      <c r="J131" s="48"/>
    </row>
    <row r="132" ht="150">
      <c r="A132" s="37" t="s">
        <v>152</v>
      </c>
      <c r="B132" s="45"/>
      <c r="C132" s="46"/>
      <c r="D132" s="46"/>
      <c r="E132" s="39" t="s">
        <v>269</v>
      </c>
      <c r="F132" s="46"/>
      <c r="G132" s="46"/>
      <c r="H132" s="46"/>
      <c r="I132" s="46"/>
      <c r="J132" s="48"/>
    </row>
    <row r="133">
      <c r="A133" s="37" t="s">
        <v>144</v>
      </c>
      <c r="B133" s="37">
        <v>30</v>
      </c>
      <c r="C133" s="38" t="s">
        <v>270</v>
      </c>
      <c r="D133" s="37" t="s">
        <v>146</v>
      </c>
      <c r="E133" s="39" t="s">
        <v>271</v>
      </c>
      <c r="F133" s="40" t="s">
        <v>178</v>
      </c>
      <c r="G133" s="41">
        <v>1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149</v>
      </c>
      <c r="B134" s="45"/>
      <c r="C134" s="46"/>
      <c r="D134" s="46"/>
      <c r="E134" s="47" t="s">
        <v>146</v>
      </c>
      <c r="F134" s="46"/>
      <c r="G134" s="46"/>
      <c r="H134" s="46"/>
      <c r="I134" s="46"/>
      <c r="J134" s="48"/>
    </row>
    <row r="135" ht="60">
      <c r="A135" s="37" t="s">
        <v>150</v>
      </c>
      <c r="B135" s="45"/>
      <c r="C135" s="46"/>
      <c r="D135" s="46"/>
      <c r="E135" s="49" t="s">
        <v>268</v>
      </c>
      <c r="F135" s="46"/>
      <c r="G135" s="46"/>
      <c r="H135" s="46"/>
      <c r="I135" s="46"/>
      <c r="J135" s="48"/>
    </row>
    <row r="136" ht="135">
      <c r="A136" s="37" t="s">
        <v>152</v>
      </c>
      <c r="B136" s="45"/>
      <c r="C136" s="46"/>
      <c r="D136" s="46"/>
      <c r="E136" s="39" t="s">
        <v>272</v>
      </c>
      <c r="F136" s="46"/>
      <c r="G136" s="46"/>
      <c r="H136" s="46"/>
      <c r="I136" s="46"/>
      <c r="J136" s="48"/>
    </row>
    <row r="137">
      <c r="A137" s="37" t="s">
        <v>144</v>
      </c>
      <c r="B137" s="37">
        <v>31</v>
      </c>
      <c r="C137" s="38" t="s">
        <v>273</v>
      </c>
      <c r="D137" s="37" t="s">
        <v>146</v>
      </c>
      <c r="E137" s="39" t="s">
        <v>274</v>
      </c>
      <c r="F137" s="40" t="s">
        <v>178</v>
      </c>
      <c r="G137" s="41">
        <v>1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149</v>
      </c>
      <c r="B138" s="45"/>
      <c r="C138" s="46"/>
      <c r="D138" s="46"/>
      <c r="E138" s="47" t="s">
        <v>146</v>
      </c>
      <c r="F138" s="46"/>
      <c r="G138" s="46"/>
      <c r="H138" s="46"/>
      <c r="I138" s="46"/>
      <c r="J138" s="48"/>
    </row>
    <row r="139" ht="60">
      <c r="A139" s="37" t="s">
        <v>150</v>
      </c>
      <c r="B139" s="45"/>
      <c r="C139" s="46"/>
      <c r="D139" s="46"/>
      <c r="E139" s="49" t="s">
        <v>268</v>
      </c>
      <c r="F139" s="46"/>
      <c r="G139" s="46"/>
      <c r="H139" s="46"/>
      <c r="I139" s="46"/>
      <c r="J139" s="48"/>
    </row>
    <row r="140" ht="165">
      <c r="A140" s="37" t="s">
        <v>152</v>
      </c>
      <c r="B140" s="45"/>
      <c r="C140" s="46"/>
      <c r="D140" s="46"/>
      <c r="E140" s="39" t="s">
        <v>275</v>
      </c>
      <c r="F140" s="46"/>
      <c r="G140" s="46"/>
      <c r="H140" s="46"/>
      <c r="I140" s="46"/>
      <c r="J140" s="48"/>
    </row>
    <row r="141" ht="30">
      <c r="A141" s="37" t="s">
        <v>144</v>
      </c>
      <c r="B141" s="37">
        <v>32</v>
      </c>
      <c r="C141" s="38" t="s">
        <v>276</v>
      </c>
      <c r="D141" s="37" t="s">
        <v>146</v>
      </c>
      <c r="E141" s="39" t="s">
        <v>277</v>
      </c>
      <c r="F141" s="40" t="s">
        <v>178</v>
      </c>
      <c r="G141" s="41">
        <v>8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 ht="30">
      <c r="A142" s="37" t="s">
        <v>149</v>
      </c>
      <c r="B142" s="45"/>
      <c r="C142" s="46"/>
      <c r="D142" s="46"/>
      <c r="E142" s="39" t="s">
        <v>277</v>
      </c>
      <c r="F142" s="46"/>
      <c r="G142" s="46"/>
      <c r="H142" s="46"/>
      <c r="I142" s="46"/>
      <c r="J142" s="48"/>
    </row>
    <row r="143" ht="75">
      <c r="A143" s="37" t="s">
        <v>150</v>
      </c>
      <c r="B143" s="45"/>
      <c r="C143" s="46"/>
      <c r="D143" s="46"/>
      <c r="E143" s="49" t="s">
        <v>278</v>
      </c>
      <c r="F143" s="46"/>
      <c r="G143" s="46"/>
      <c r="H143" s="46"/>
      <c r="I143" s="46"/>
      <c r="J143" s="48"/>
    </row>
    <row r="144" ht="240">
      <c r="A144" s="37" t="s">
        <v>152</v>
      </c>
      <c r="B144" s="45"/>
      <c r="C144" s="46"/>
      <c r="D144" s="46"/>
      <c r="E144" s="39" t="s">
        <v>279</v>
      </c>
      <c r="F144" s="46"/>
      <c r="G144" s="46"/>
      <c r="H144" s="46"/>
      <c r="I144" s="46"/>
      <c r="J144" s="48"/>
    </row>
    <row r="145">
      <c r="A145" s="31" t="s">
        <v>141</v>
      </c>
      <c r="B145" s="32"/>
      <c r="C145" s="33" t="s">
        <v>280</v>
      </c>
      <c r="D145" s="34"/>
      <c r="E145" s="31" t="s">
        <v>281</v>
      </c>
      <c r="F145" s="34"/>
      <c r="G145" s="34"/>
      <c r="H145" s="34"/>
      <c r="I145" s="35">
        <f>SUMIFS(I146:I329,A146:A329,"P")</f>
        <v>0</v>
      </c>
      <c r="J145" s="36"/>
    </row>
    <row r="146">
      <c r="A146" s="37" t="s">
        <v>144</v>
      </c>
      <c r="B146" s="37">
        <v>33</v>
      </c>
      <c r="C146" s="38" t="s">
        <v>282</v>
      </c>
      <c r="D146" s="37" t="s">
        <v>146</v>
      </c>
      <c r="E146" s="39" t="s">
        <v>283</v>
      </c>
      <c r="F146" s="40" t="s">
        <v>178</v>
      </c>
      <c r="G146" s="41">
        <v>15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149</v>
      </c>
      <c r="B147" s="45"/>
      <c r="C147" s="46"/>
      <c r="D147" s="46"/>
      <c r="E147" s="47" t="s">
        <v>146</v>
      </c>
      <c r="F147" s="46"/>
      <c r="G147" s="46"/>
      <c r="H147" s="46"/>
      <c r="I147" s="46"/>
      <c r="J147" s="48"/>
    </row>
    <row r="148" ht="60">
      <c r="A148" s="37" t="s">
        <v>150</v>
      </c>
      <c r="B148" s="45"/>
      <c r="C148" s="46"/>
      <c r="D148" s="46"/>
      <c r="E148" s="49" t="s">
        <v>253</v>
      </c>
      <c r="F148" s="46"/>
      <c r="G148" s="46"/>
      <c r="H148" s="46"/>
      <c r="I148" s="46"/>
      <c r="J148" s="48"/>
    </row>
    <row r="149" ht="195">
      <c r="A149" s="37" t="s">
        <v>152</v>
      </c>
      <c r="B149" s="45"/>
      <c r="C149" s="46"/>
      <c r="D149" s="46"/>
      <c r="E149" s="39" t="s">
        <v>284</v>
      </c>
      <c r="F149" s="46"/>
      <c r="G149" s="46"/>
      <c r="H149" s="46"/>
      <c r="I149" s="46"/>
      <c r="J149" s="48"/>
    </row>
    <row r="150">
      <c r="A150" s="37" t="s">
        <v>144</v>
      </c>
      <c r="B150" s="37">
        <v>34</v>
      </c>
      <c r="C150" s="38" t="s">
        <v>285</v>
      </c>
      <c r="D150" s="37" t="s">
        <v>146</v>
      </c>
      <c r="E150" s="39" t="s">
        <v>286</v>
      </c>
      <c r="F150" s="40" t="s">
        <v>178</v>
      </c>
      <c r="G150" s="41">
        <v>1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>
      <c r="A151" s="37" t="s">
        <v>149</v>
      </c>
      <c r="B151" s="45"/>
      <c r="C151" s="46"/>
      <c r="D151" s="46"/>
      <c r="E151" s="47" t="s">
        <v>146</v>
      </c>
      <c r="F151" s="46"/>
      <c r="G151" s="46"/>
      <c r="H151" s="46"/>
      <c r="I151" s="46"/>
      <c r="J151" s="48"/>
    </row>
    <row r="152" ht="60">
      <c r="A152" s="37" t="s">
        <v>150</v>
      </c>
      <c r="B152" s="45"/>
      <c r="C152" s="46"/>
      <c r="D152" s="46"/>
      <c r="E152" s="49" t="s">
        <v>268</v>
      </c>
      <c r="F152" s="46"/>
      <c r="G152" s="46"/>
      <c r="H152" s="46"/>
      <c r="I152" s="46"/>
      <c r="J152" s="48"/>
    </row>
    <row r="153" ht="165">
      <c r="A153" s="37" t="s">
        <v>152</v>
      </c>
      <c r="B153" s="45"/>
      <c r="C153" s="46"/>
      <c r="D153" s="46"/>
      <c r="E153" s="39" t="s">
        <v>287</v>
      </c>
      <c r="F153" s="46"/>
      <c r="G153" s="46"/>
      <c r="H153" s="46"/>
      <c r="I153" s="46"/>
      <c r="J153" s="48"/>
    </row>
    <row r="154">
      <c r="A154" s="37" t="s">
        <v>144</v>
      </c>
      <c r="B154" s="37">
        <v>35</v>
      </c>
      <c r="C154" s="38" t="s">
        <v>288</v>
      </c>
      <c r="D154" s="37" t="s">
        <v>146</v>
      </c>
      <c r="E154" s="39" t="s">
        <v>289</v>
      </c>
      <c r="F154" s="40" t="s">
        <v>178</v>
      </c>
      <c r="G154" s="41">
        <v>1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>
      <c r="A155" s="37" t="s">
        <v>149</v>
      </c>
      <c r="B155" s="45"/>
      <c r="C155" s="46"/>
      <c r="D155" s="46"/>
      <c r="E155" s="47" t="s">
        <v>146</v>
      </c>
      <c r="F155" s="46"/>
      <c r="G155" s="46"/>
      <c r="H155" s="46"/>
      <c r="I155" s="46"/>
      <c r="J155" s="48"/>
    </row>
    <row r="156" ht="60">
      <c r="A156" s="37" t="s">
        <v>150</v>
      </c>
      <c r="B156" s="45"/>
      <c r="C156" s="46"/>
      <c r="D156" s="46"/>
      <c r="E156" s="49" t="s">
        <v>268</v>
      </c>
      <c r="F156" s="46"/>
      <c r="G156" s="46"/>
      <c r="H156" s="46"/>
      <c r="I156" s="46"/>
      <c r="J156" s="48"/>
    </row>
    <row r="157" ht="180">
      <c r="A157" s="37" t="s">
        <v>152</v>
      </c>
      <c r="B157" s="45"/>
      <c r="C157" s="46"/>
      <c r="D157" s="46"/>
      <c r="E157" s="39" t="s">
        <v>290</v>
      </c>
      <c r="F157" s="46"/>
      <c r="G157" s="46"/>
      <c r="H157" s="46"/>
      <c r="I157" s="46"/>
      <c r="J157" s="48"/>
    </row>
    <row r="158">
      <c r="A158" s="37" t="s">
        <v>144</v>
      </c>
      <c r="B158" s="37">
        <v>36</v>
      </c>
      <c r="C158" s="38" t="s">
        <v>291</v>
      </c>
      <c r="D158" s="37" t="s">
        <v>146</v>
      </c>
      <c r="E158" s="39" t="s">
        <v>292</v>
      </c>
      <c r="F158" s="40" t="s">
        <v>178</v>
      </c>
      <c r="G158" s="41">
        <v>15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>
      <c r="A159" s="37" t="s">
        <v>149</v>
      </c>
      <c r="B159" s="45"/>
      <c r="C159" s="46"/>
      <c r="D159" s="46"/>
      <c r="E159" s="47" t="s">
        <v>146</v>
      </c>
      <c r="F159" s="46"/>
      <c r="G159" s="46"/>
      <c r="H159" s="46"/>
      <c r="I159" s="46"/>
      <c r="J159" s="48"/>
    </row>
    <row r="160" ht="60">
      <c r="A160" s="37" t="s">
        <v>150</v>
      </c>
      <c r="B160" s="45"/>
      <c r="C160" s="46"/>
      <c r="D160" s="46"/>
      <c r="E160" s="49" t="s">
        <v>253</v>
      </c>
      <c r="F160" s="46"/>
      <c r="G160" s="46"/>
      <c r="H160" s="46"/>
      <c r="I160" s="46"/>
      <c r="J160" s="48"/>
    </row>
    <row r="161" ht="180">
      <c r="A161" s="37" t="s">
        <v>152</v>
      </c>
      <c r="B161" s="45"/>
      <c r="C161" s="46"/>
      <c r="D161" s="46"/>
      <c r="E161" s="39" t="s">
        <v>293</v>
      </c>
      <c r="F161" s="46"/>
      <c r="G161" s="46"/>
      <c r="H161" s="46"/>
      <c r="I161" s="46"/>
      <c r="J161" s="48"/>
    </row>
    <row r="162">
      <c r="A162" s="37" t="s">
        <v>144</v>
      </c>
      <c r="B162" s="37">
        <v>37</v>
      </c>
      <c r="C162" s="38" t="s">
        <v>294</v>
      </c>
      <c r="D162" s="37" t="s">
        <v>146</v>
      </c>
      <c r="E162" s="39" t="s">
        <v>295</v>
      </c>
      <c r="F162" s="40" t="s">
        <v>178</v>
      </c>
      <c r="G162" s="41">
        <v>1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>
      <c r="A163" s="37" t="s">
        <v>149</v>
      </c>
      <c r="B163" s="45"/>
      <c r="C163" s="46"/>
      <c r="D163" s="46"/>
      <c r="E163" s="47" t="s">
        <v>146</v>
      </c>
      <c r="F163" s="46"/>
      <c r="G163" s="46"/>
      <c r="H163" s="46"/>
      <c r="I163" s="46"/>
      <c r="J163" s="48"/>
    </row>
    <row r="164" ht="60">
      <c r="A164" s="37" t="s">
        <v>150</v>
      </c>
      <c r="B164" s="45"/>
      <c r="C164" s="46"/>
      <c r="D164" s="46"/>
      <c r="E164" s="49" t="s">
        <v>268</v>
      </c>
      <c r="F164" s="46"/>
      <c r="G164" s="46"/>
      <c r="H164" s="46"/>
      <c r="I164" s="46"/>
      <c r="J164" s="48"/>
    </row>
    <row r="165" ht="165">
      <c r="A165" s="37" t="s">
        <v>152</v>
      </c>
      <c r="B165" s="45"/>
      <c r="C165" s="46"/>
      <c r="D165" s="46"/>
      <c r="E165" s="39" t="s">
        <v>296</v>
      </c>
      <c r="F165" s="46"/>
      <c r="G165" s="46"/>
      <c r="H165" s="46"/>
      <c r="I165" s="46"/>
      <c r="J165" s="48"/>
    </row>
    <row r="166">
      <c r="A166" s="37" t="s">
        <v>144</v>
      </c>
      <c r="B166" s="37">
        <v>38</v>
      </c>
      <c r="C166" s="38" t="s">
        <v>297</v>
      </c>
      <c r="D166" s="37" t="s">
        <v>146</v>
      </c>
      <c r="E166" s="39" t="s">
        <v>298</v>
      </c>
      <c r="F166" s="40" t="s">
        <v>156</v>
      </c>
      <c r="G166" s="41">
        <v>30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>
      <c r="A167" s="37" t="s">
        <v>149</v>
      </c>
      <c r="B167" s="45"/>
      <c r="C167" s="46"/>
      <c r="D167" s="46"/>
      <c r="E167" s="47" t="s">
        <v>146</v>
      </c>
      <c r="F167" s="46"/>
      <c r="G167" s="46"/>
      <c r="H167" s="46"/>
      <c r="I167" s="46"/>
      <c r="J167" s="48"/>
    </row>
    <row r="168" ht="60">
      <c r="A168" s="37" t="s">
        <v>150</v>
      </c>
      <c r="B168" s="45"/>
      <c r="C168" s="46"/>
      <c r="D168" s="46"/>
      <c r="E168" s="49" t="s">
        <v>299</v>
      </c>
      <c r="F168" s="46"/>
      <c r="G168" s="46"/>
      <c r="H168" s="46"/>
      <c r="I168" s="46"/>
      <c r="J168" s="48"/>
    </row>
    <row r="169" ht="135">
      <c r="A169" s="37" t="s">
        <v>152</v>
      </c>
      <c r="B169" s="45"/>
      <c r="C169" s="46"/>
      <c r="D169" s="46"/>
      <c r="E169" s="39" t="s">
        <v>300</v>
      </c>
      <c r="F169" s="46"/>
      <c r="G169" s="46"/>
      <c r="H169" s="46"/>
      <c r="I169" s="46"/>
      <c r="J169" s="48"/>
    </row>
    <row r="170">
      <c r="A170" s="37" t="s">
        <v>144</v>
      </c>
      <c r="B170" s="37">
        <v>39</v>
      </c>
      <c r="C170" s="38" t="s">
        <v>301</v>
      </c>
      <c r="D170" s="37" t="s">
        <v>146</v>
      </c>
      <c r="E170" s="39" t="s">
        <v>302</v>
      </c>
      <c r="F170" s="40" t="s">
        <v>156</v>
      </c>
      <c r="G170" s="41">
        <v>30</v>
      </c>
      <c r="H170" s="42">
        <v>0</v>
      </c>
      <c r="I170" s="43">
        <f>ROUND(G170*H170,P4)</f>
        <v>0</v>
      </c>
      <c r="J170" s="37"/>
      <c r="O170" s="44">
        <f>I170*0.21</f>
        <v>0</v>
      </c>
      <c r="P170">
        <v>3</v>
      </c>
    </row>
    <row r="171">
      <c r="A171" s="37" t="s">
        <v>149</v>
      </c>
      <c r="B171" s="45"/>
      <c r="C171" s="46"/>
      <c r="D171" s="46"/>
      <c r="E171" s="47" t="s">
        <v>146</v>
      </c>
      <c r="F171" s="46"/>
      <c r="G171" s="46"/>
      <c r="H171" s="46"/>
      <c r="I171" s="46"/>
      <c r="J171" s="48"/>
    </row>
    <row r="172" ht="60">
      <c r="A172" s="37" t="s">
        <v>150</v>
      </c>
      <c r="B172" s="45"/>
      <c r="C172" s="46"/>
      <c r="D172" s="46"/>
      <c r="E172" s="49" t="s">
        <v>299</v>
      </c>
      <c r="F172" s="46"/>
      <c r="G172" s="46"/>
      <c r="H172" s="46"/>
      <c r="I172" s="46"/>
      <c r="J172" s="48"/>
    </row>
    <row r="173" ht="165">
      <c r="A173" s="37" t="s">
        <v>152</v>
      </c>
      <c r="B173" s="45"/>
      <c r="C173" s="46"/>
      <c r="D173" s="46"/>
      <c r="E173" s="39" t="s">
        <v>303</v>
      </c>
      <c r="F173" s="46"/>
      <c r="G173" s="46"/>
      <c r="H173" s="46"/>
      <c r="I173" s="46"/>
      <c r="J173" s="48"/>
    </row>
    <row r="174">
      <c r="A174" s="37" t="s">
        <v>144</v>
      </c>
      <c r="B174" s="37">
        <v>40</v>
      </c>
      <c r="C174" s="38" t="s">
        <v>304</v>
      </c>
      <c r="D174" s="37" t="s">
        <v>146</v>
      </c>
      <c r="E174" s="39" t="s">
        <v>305</v>
      </c>
      <c r="F174" s="40" t="s">
        <v>178</v>
      </c>
      <c r="G174" s="41">
        <v>3</v>
      </c>
      <c r="H174" s="42">
        <v>0</v>
      </c>
      <c r="I174" s="43">
        <f>ROUND(G174*H174,P4)</f>
        <v>0</v>
      </c>
      <c r="J174" s="37"/>
      <c r="O174" s="44">
        <f>I174*0.21</f>
        <v>0</v>
      </c>
      <c r="P174">
        <v>3</v>
      </c>
    </row>
    <row r="175">
      <c r="A175" s="37" t="s">
        <v>149</v>
      </c>
      <c r="B175" s="45"/>
      <c r="C175" s="46"/>
      <c r="D175" s="46"/>
      <c r="E175" s="47" t="s">
        <v>146</v>
      </c>
      <c r="F175" s="46"/>
      <c r="G175" s="46"/>
      <c r="H175" s="46"/>
      <c r="I175" s="46"/>
      <c r="J175" s="48"/>
    </row>
    <row r="176" ht="60">
      <c r="A176" s="37" t="s">
        <v>150</v>
      </c>
      <c r="B176" s="45"/>
      <c r="C176" s="46"/>
      <c r="D176" s="46"/>
      <c r="E176" s="49" t="s">
        <v>306</v>
      </c>
      <c r="F176" s="46"/>
      <c r="G176" s="46"/>
      <c r="H176" s="46"/>
      <c r="I176" s="46"/>
      <c r="J176" s="48"/>
    </row>
    <row r="177" ht="135">
      <c r="A177" s="37" t="s">
        <v>152</v>
      </c>
      <c r="B177" s="45"/>
      <c r="C177" s="46"/>
      <c r="D177" s="46"/>
      <c r="E177" s="39" t="s">
        <v>307</v>
      </c>
      <c r="F177" s="46"/>
      <c r="G177" s="46"/>
      <c r="H177" s="46"/>
      <c r="I177" s="46"/>
      <c r="J177" s="48"/>
    </row>
    <row r="178">
      <c r="A178" s="37" t="s">
        <v>144</v>
      </c>
      <c r="B178" s="37">
        <v>41</v>
      </c>
      <c r="C178" s="38" t="s">
        <v>308</v>
      </c>
      <c r="D178" s="37" t="s">
        <v>146</v>
      </c>
      <c r="E178" s="39" t="s">
        <v>309</v>
      </c>
      <c r="F178" s="40" t="s">
        <v>178</v>
      </c>
      <c r="G178" s="41">
        <v>3</v>
      </c>
      <c r="H178" s="42">
        <v>0</v>
      </c>
      <c r="I178" s="43">
        <f>ROUND(G178*H178,P4)</f>
        <v>0</v>
      </c>
      <c r="J178" s="37"/>
      <c r="O178" s="44">
        <f>I178*0.21</f>
        <v>0</v>
      </c>
      <c r="P178">
        <v>3</v>
      </c>
    </row>
    <row r="179">
      <c r="A179" s="37" t="s">
        <v>149</v>
      </c>
      <c r="B179" s="45"/>
      <c r="C179" s="46"/>
      <c r="D179" s="46"/>
      <c r="E179" s="47" t="s">
        <v>146</v>
      </c>
      <c r="F179" s="46"/>
      <c r="G179" s="46"/>
      <c r="H179" s="46"/>
      <c r="I179" s="46"/>
      <c r="J179" s="48"/>
    </row>
    <row r="180" ht="60">
      <c r="A180" s="37" t="s">
        <v>150</v>
      </c>
      <c r="B180" s="45"/>
      <c r="C180" s="46"/>
      <c r="D180" s="46"/>
      <c r="E180" s="49" t="s">
        <v>306</v>
      </c>
      <c r="F180" s="46"/>
      <c r="G180" s="46"/>
      <c r="H180" s="46"/>
      <c r="I180" s="46"/>
      <c r="J180" s="48"/>
    </row>
    <row r="181" ht="180">
      <c r="A181" s="37" t="s">
        <v>152</v>
      </c>
      <c r="B181" s="45"/>
      <c r="C181" s="46"/>
      <c r="D181" s="46"/>
      <c r="E181" s="39" t="s">
        <v>310</v>
      </c>
      <c r="F181" s="46"/>
      <c r="G181" s="46"/>
      <c r="H181" s="46"/>
      <c r="I181" s="46"/>
      <c r="J181" s="48"/>
    </row>
    <row r="182">
      <c r="A182" s="37" t="s">
        <v>144</v>
      </c>
      <c r="B182" s="37">
        <v>42</v>
      </c>
      <c r="C182" s="38" t="s">
        <v>311</v>
      </c>
      <c r="D182" s="37" t="s">
        <v>146</v>
      </c>
      <c r="E182" s="39" t="s">
        <v>312</v>
      </c>
      <c r="F182" s="40" t="s">
        <v>178</v>
      </c>
      <c r="G182" s="41">
        <v>2</v>
      </c>
      <c r="H182" s="42">
        <v>0</v>
      </c>
      <c r="I182" s="43">
        <f>ROUND(G182*H182,P4)</f>
        <v>0</v>
      </c>
      <c r="J182" s="37"/>
      <c r="O182" s="44">
        <f>I182*0.21</f>
        <v>0</v>
      </c>
      <c r="P182">
        <v>3</v>
      </c>
    </row>
    <row r="183">
      <c r="A183" s="37" t="s">
        <v>149</v>
      </c>
      <c r="B183" s="45"/>
      <c r="C183" s="46"/>
      <c r="D183" s="46"/>
      <c r="E183" s="47" t="s">
        <v>146</v>
      </c>
      <c r="F183" s="46"/>
      <c r="G183" s="46"/>
      <c r="H183" s="46"/>
      <c r="I183" s="46"/>
      <c r="J183" s="48"/>
    </row>
    <row r="184" ht="60">
      <c r="A184" s="37" t="s">
        <v>150</v>
      </c>
      <c r="B184" s="45"/>
      <c r="C184" s="46"/>
      <c r="D184" s="46"/>
      <c r="E184" s="49" t="s">
        <v>313</v>
      </c>
      <c r="F184" s="46"/>
      <c r="G184" s="46"/>
      <c r="H184" s="46"/>
      <c r="I184" s="46"/>
      <c r="J184" s="48"/>
    </row>
    <row r="185" ht="180">
      <c r="A185" s="37" t="s">
        <v>152</v>
      </c>
      <c r="B185" s="45"/>
      <c r="C185" s="46"/>
      <c r="D185" s="46"/>
      <c r="E185" s="39" t="s">
        <v>314</v>
      </c>
      <c r="F185" s="46"/>
      <c r="G185" s="46"/>
      <c r="H185" s="46"/>
      <c r="I185" s="46"/>
      <c r="J185" s="48"/>
    </row>
    <row r="186">
      <c r="A186" s="37" t="s">
        <v>144</v>
      </c>
      <c r="B186" s="37">
        <v>43</v>
      </c>
      <c r="C186" s="38" t="s">
        <v>315</v>
      </c>
      <c r="D186" s="37" t="s">
        <v>146</v>
      </c>
      <c r="E186" s="39" t="s">
        <v>316</v>
      </c>
      <c r="F186" s="40" t="s">
        <v>178</v>
      </c>
      <c r="G186" s="41">
        <v>2</v>
      </c>
      <c r="H186" s="42">
        <v>0</v>
      </c>
      <c r="I186" s="43">
        <f>ROUND(G186*H186,P4)</f>
        <v>0</v>
      </c>
      <c r="J186" s="37"/>
      <c r="O186" s="44">
        <f>I186*0.21</f>
        <v>0</v>
      </c>
      <c r="P186">
        <v>3</v>
      </c>
    </row>
    <row r="187">
      <c r="A187" s="37" t="s">
        <v>149</v>
      </c>
      <c r="B187" s="45"/>
      <c r="C187" s="46"/>
      <c r="D187" s="46"/>
      <c r="E187" s="47" t="s">
        <v>146</v>
      </c>
      <c r="F187" s="46"/>
      <c r="G187" s="46"/>
      <c r="H187" s="46"/>
      <c r="I187" s="46"/>
      <c r="J187" s="48"/>
    </row>
    <row r="188" ht="60">
      <c r="A188" s="37" t="s">
        <v>150</v>
      </c>
      <c r="B188" s="45"/>
      <c r="C188" s="46"/>
      <c r="D188" s="46"/>
      <c r="E188" s="49" t="s">
        <v>313</v>
      </c>
      <c r="F188" s="46"/>
      <c r="G188" s="46"/>
      <c r="H188" s="46"/>
      <c r="I188" s="46"/>
      <c r="J188" s="48"/>
    </row>
    <row r="189" ht="180">
      <c r="A189" s="37" t="s">
        <v>152</v>
      </c>
      <c r="B189" s="45"/>
      <c r="C189" s="46"/>
      <c r="D189" s="46"/>
      <c r="E189" s="39" t="s">
        <v>317</v>
      </c>
      <c r="F189" s="46"/>
      <c r="G189" s="46"/>
      <c r="H189" s="46"/>
      <c r="I189" s="46"/>
      <c r="J189" s="48"/>
    </row>
    <row r="190" ht="30">
      <c r="A190" s="37" t="s">
        <v>144</v>
      </c>
      <c r="B190" s="37">
        <v>44</v>
      </c>
      <c r="C190" s="38" t="s">
        <v>318</v>
      </c>
      <c r="D190" s="37" t="s">
        <v>146</v>
      </c>
      <c r="E190" s="39" t="s">
        <v>319</v>
      </c>
      <c r="F190" s="40" t="s">
        <v>178</v>
      </c>
      <c r="G190" s="41">
        <v>4</v>
      </c>
      <c r="H190" s="42">
        <v>0</v>
      </c>
      <c r="I190" s="43">
        <f>ROUND(G190*H190,P4)</f>
        <v>0</v>
      </c>
      <c r="J190" s="37"/>
      <c r="O190" s="44">
        <f>I190*0.21</f>
        <v>0</v>
      </c>
      <c r="P190">
        <v>3</v>
      </c>
    </row>
    <row r="191">
      <c r="A191" s="37" t="s">
        <v>149</v>
      </c>
      <c r="B191" s="45"/>
      <c r="C191" s="46"/>
      <c r="D191" s="46"/>
      <c r="E191" s="47" t="s">
        <v>146</v>
      </c>
      <c r="F191" s="46"/>
      <c r="G191" s="46"/>
      <c r="H191" s="46"/>
      <c r="I191" s="46"/>
      <c r="J191" s="48"/>
    </row>
    <row r="192" ht="60">
      <c r="A192" s="37" t="s">
        <v>150</v>
      </c>
      <c r="B192" s="45"/>
      <c r="C192" s="46"/>
      <c r="D192" s="46"/>
      <c r="E192" s="49" t="s">
        <v>320</v>
      </c>
      <c r="F192" s="46"/>
      <c r="G192" s="46"/>
      <c r="H192" s="46"/>
      <c r="I192" s="46"/>
      <c r="J192" s="48"/>
    </row>
    <row r="193" ht="150">
      <c r="A193" s="37" t="s">
        <v>152</v>
      </c>
      <c r="B193" s="45"/>
      <c r="C193" s="46"/>
      <c r="D193" s="46"/>
      <c r="E193" s="39" t="s">
        <v>321</v>
      </c>
      <c r="F193" s="46"/>
      <c r="G193" s="46"/>
      <c r="H193" s="46"/>
      <c r="I193" s="46"/>
      <c r="J193" s="48"/>
    </row>
    <row r="194" ht="30">
      <c r="A194" s="37" t="s">
        <v>144</v>
      </c>
      <c r="B194" s="37">
        <v>45</v>
      </c>
      <c r="C194" s="38" t="s">
        <v>322</v>
      </c>
      <c r="D194" s="37" t="s">
        <v>146</v>
      </c>
      <c r="E194" s="39" t="s">
        <v>323</v>
      </c>
      <c r="F194" s="40" t="s">
        <v>178</v>
      </c>
      <c r="G194" s="41">
        <v>4</v>
      </c>
      <c r="H194" s="42">
        <v>0</v>
      </c>
      <c r="I194" s="43">
        <f>ROUND(G194*H194,P4)</f>
        <v>0</v>
      </c>
      <c r="J194" s="37"/>
      <c r="O194" s="44">
        <f>I194*0.21</f>
        <v>0</v>
      </c>
      <c r="P194">
        <v>3</v>
      </c>
    </row>
    <row r="195">
      <c r="A195" s="37" t="s">
        <v>149</v>
      </c>
      <c r="B195" s="45"/>
      <c r="C195" s="46"/>
      <c r="D195" s="46"/>
      <c r="E195" s="47" t="s">
        <v>146</v>
      </c>
      <c r="F195" s="46"/>
      <c r="G195" s="46"/>
      <c r="H195" s="46"/>
      <c r="I195" s="46"/>
      <c r="J195" s="48"/>
    </row>
    <row r="196" ht="60">
      <c r="A196" s="37" t="s">
        <v>150</v>
      </c>
      <c r="B196" s="45"/>
      <c r="C196" s="46"/>
      <c r="D196" s="46"/>
      <c r="E196" s="49" t="s">
        <v>320</v>
      </c>
      <c r="F196" s="46"/>
      <c r="G196" s="46"/>
      <c r="H196" s="46"/>
      <c r="I196" s="46"/>
      <c r="J196" s="48"/>
    </row>
    <row r="197" ht="150">
      <c r="A197" s="37" t="s">
        <v>152</v>
      </c>
      <c r="B197" s="45"/>
      <c r="C197" s="46"/>
      <c r="D197" s="46"/>
      <c r="E197" s="39" t="s">
        <v>324</v>
      </c>
      <c r="F197" s="46"/>
      <c r="G197" s="46"/>
      <c r="H197" s="46"/>
      <c r="I197" s="46"/>
      <c r="J197" s="48"/>
    </row>
    <row r="198" ht="30">
      <c r="A198" s="37" t="s">
        <v>144</v>
      </c>
      <c r="B198" s="37">
        <v>46</v>
      </c>
      <c r="C198" s="38" t="s">
        <v>325</v>
      </c>
      <c r="D198" s="37" t="s">
        <v>146</v>
      </c>
      <c r="E198" s="39" t="s">
        <v>326</v>
      </c>
      <c r="F198" s="40" t="s">
        <v>178</v>
      </c>
      <c r="G198" s="41">
        <v>4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149</v>
      </c>
      <c r="B199" s="45"/>
      <c r="C199" s="46"/>
      <c r="D199" s="46"/>
      <c r="E199" s="47" t="s">
        <v>146</v>
      </c>
      <c r="F199" s="46"/>
      <c r="G199" s="46"/>
      <c r="H199" s="46"/>
      <c r="I199" s="46"/>
      <c r="J199" s="48"/>
    </row>
    <row r="200" ht="60">
      <c r="A200" s="37" t="s">
        <v>150</v>
      </c>
      <c r="B200" s="45"/>
      <c r="C200" s="46"/>
      <c r="D200" s="46"/>
      <c r="E200" s="49" t="s">
        <v>320</v>
      </c>
      <c r="F200" s="46"/>
      <c r="G200" s="46"/>
      <c r="H200" s="46"/>
      <c r="I200" s="46"/>
      <c r="J200" s="48"/>
    </row>
    <row r="201" ht="180">
      <c r="A201" s="37" t="s">
        <v>152</v>
      </c>
      <c r="B201" s="45"/>
      <c r="C201" s="46"/>
      <c r="D201" s="46"/>
      <c r="E201" s="39" t="s">
        <v>327</v>
      </c>
      <c r="F201" s="46"/>
      <c r="G201" s="46"/>
      <c r="H201" s="46"/>
      <c r="I201" s="46"/>
      <c r="J201" s="48"/>
    </row>
    <row r="202">
      <c r="A202" s="37" t="s">
        <v>144</v>
      </c>
      <c r="B202" s="37">
        <v>47</v>
      </c>
      <c r="C202" s="38" t="s">
        <v>328</v>
      </c>
      <c r="D202" s="37" t="s">
        <v>146</v>
      </c>
      <c r="E202" s="39" t="s">
        <v>329</v>
      </c>
      <c r="F202" s="40" t="s">
        <v>178</v>
      </c>
      <c r="G202" s="41">
        <v>1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149</v>
      </c>
      <c r="B203" s="45"/>
      <c r="C203" s="46"/>
      <c r="D203" s="46"/>
      <c r="E203" s="47" t="s">
        <v>146</v>
      </c>
      <c r="F203" s="46"/>
      <c r="G203" s="46"/>
      <c r="H203" s="46"/>
      <c r="I203" s="46"/>
      <c r="J203" s="48"/>
    </row>
    <row r="204" ht="60">
      <c r="A204" s="37" t="s">
        <v>150</v>
      </c>
      <c r="B204" s="45"/>
      <c r="C204" s="46"/>
      <c r="D204" s="46"/>
      <c r="E204" s="49" t="s">
        <v>268</v>
      </c>
      <c r="F204" s="46"/>
      <c r="G204" s="46"/>
      <c r="H204" s="46"/>
      <c r="I204" s="46"/>
      <c r="J204" s="48"/>
    </row>
    <row r="205" ht="150">
      <c r="A205" s="37" t="s">
        <v>152</v>
      </c>
      <c r="B205" s="45"/>
      <c r="C205" s="46"/>
      <c r="D205" s="46"/>
      <c r="E205" s="39" t="s">
        <v>330</v>
      </c>
      <c r="F205" s="46"/>
      <c r="G205" s="46"/>
      <c r="H205" s="46"/>
      <c r="I205" s="46"/>
      <c r="J205" s="48"/>
    </row>
    <row r="206">
      <c r="A206" s="37" t="s">
        <v>144</v>
      </c>
      <c r="B206" s="37">
        <v>48</v>
      </c>
      <c r="C206" s="38" t="s">
        <v>331</v>
      </c>
      <c r="D206" s="37" t="s">
        <v>146</v>
      </c>
      <c r="E206" s="39" t="s">
        <v>332</v>
      </c>
      <c r="F206" s="40" t="s">
        <v>178</v>
      </c>
      <c r="G206" s="41">
        <v>1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149</v>
      </c>
      <c r="B207" s="45"/>
      <c r="C207" s="46"/>
      <c r="D207" s="46"/>
      <c r="E207" s="47" t="s">
        <v>146</v>
      </c>
      <c r="F207" s="46"/>
      <c r="G207" s="46"/>
      <c r="H207" s="46"/>
      <c r="I207" s="46"/>
      <c r="J207" s="48"/>
    </row>
    <row r="208" ht="60">
      <c r="A208" s="37" t="s">
        <v>150</v>
      </c>
      <c r="B208" s="45"/>
      <c r="C208" s="46"/>
      <c r="D208" s="46"/>
      <c r="E208" s="49" t="s">
        <v>268</v>
      </c>
      <c r="F208" s="46"/>
      <c r="G208" s="46"/>
      <c r="H208" s="46"/>
      <c r="I208" s="46"/>
      <c r="J208" s="48"/>
    </row>
    <row r="209" ht="195">
      <c r="A209" s="37" t="s">
        <v>152</v>
      </c>
      <c r="B209" s="45"/>
      <c r="C209" s="46"/>
      <c r="D209" s="46"/>
      <c r="E209" s="39" t="s">
        <v>333</v>
      </c>
      <c r="F209" s="46"/>
      <c r="G209" s="46"/>
      <c r="H209" s="46"/>
      <c r="I209" s="46"/>
      <c r="J209" s="48"/>
    </row>
    <row r="210">
      <c r="A210" s="37" t="s">
        <v>144</v>
      </c>
      <c r="B210" s="37">
        <v>49</v>
      </c>
      <c r="C210" s="38" t="s">
        <v>334</v>
      </c>
      <c r="D210" s="37" t="s">
        <v>146</v>
      </c>
      <c r="E210" s="39" t="s">
        <v>335</v>
      </c>
      <c r="F210" s="40" t="s">
        <v>178</v>
      </c>
      <c r="G210" s="41">
        <v>1</v>
      </c>
      <c r="H210" s="42">
        <v>0</v>
      </c>
      <c r="I210" s="43">
        <f>ROUND(G210*H210,P4)</f>
        <v>0</v>
      </c>
      <c r="J210" s="37"/>
      <c r="O210" s="44">
        <f>I210*0.21</f>
        <v>0</v>
      </c>
      <c r="P210">
        <v>3</v>
      </c>
    </row>
    <row r="211">
      <c r="A211" s="37" t="s">
        <v>149</v>
      </c>
      <c r="B211" s="45"/>
      <c r="C211" s="46"/>
      <c r="D211" s="46"/>
      <c r="E211" s="47" t="s">
        <v>146</v>
      </c>
      <c r="F211" s="46"/>
      <c r="G211" s="46"/>
      <c r="H211" s="46"/>
      <c r="I211" s="46"/>
      <c r="J211" s="48"/>
    </row>
    <row r="212" ht="60">
      <c r="A212" s="37" t="s">
        <v>150</v>
      </c>
      <c r="B212" s="45"/>
      <c r="C212" s="46"/>
      <c r="D212" s="46"/>
      <c r="E212" s="49" t="s">
        <v>268</v>
      </c>
      <c r="F212" s="46"/>
      <c r="G212" s="46"/>
      <c r="H212" s="46"/>
      <c r="I212" s="46"/>
      <c r="J212" s="48"/>
    </row>
    <row r="213" ht="180">
      <c r="A213" s="37" t="s">
        <v>152</v>
      </c>
      <c r="B213" s="45"/>
      <c r="C213" s="46"/>
      <c r="D213" s="46"/>
      <c r="E213" s="39" t="s">
        <v>336</v>
      </c>
      <c r="F213" s="46"/>
      <c r="G213" s="46"/>
      <c r="H213" s="46"/>
      <c r="I213" s="46"/>
      <c r="J213" s="48"/>
    </row>
    <row r="214">
      <c r="A214" s="37" t="s">
        <v>144</v>
      </c>
      <c r="B214" s="37">
        <v>50</v>
      </c>
      <c r="C214" s="38" t="s">
        <v>337</v>
      </c>
      <c r="D214" s="37" t="s">
        <v>146</v>
      </c>
      <c r="E214" s="39" t="s">
        <v>338</v>
      </c>
      <c r="F214" s="40" t="s">
        <v>178</v>
      </c>
      <c r="G214" s="41">
        <v>1</v>
      </c>
      <c r="H214" s="42">
        <v>0</v>
      </c>
      <c r="I214" s="43">
        <f>ROUND(G214*H214,P4)</f>
        <v>0</v>
      </c>
      <c r="J214" s="37"/>
      <c r="O214" s="44">
        <f>I214*0.21</f>
        <v>0</v>
      </c>
      <c r="P214">
        <v>3</v>
      </c>
    </row>
    <row r="215">
      <c r="A215" s="37" t="s">
        <v>149</v>
      </c>
      <c r="B215" s="45"/>
      <c r="C215" s="46"/>
      <c r="D215" s="46"/>
      <c r="E215" s="47" t="s">
        <v>146</v>
      </c>
      <c r="F215" s="46"/>
      <c r="G215" s="46"/>
      <c r="H215" s="46"/>
      <c r="I215" s="46"/>
      <c r="J215" s="48"/>
    </row>
    <row r="216" ht="60">
      <c r="A216" s="37" t="s">
        <v>150</v>
      </c>
      <c r="B216" s="45"/>
      <c r="C216" s="46"/>
      <c r="D216" s="46"/>
      <c r="E216" s="49" t="s">
        <v>268</v>
      </c>
      <c r="F216" s="46"/>
      <c r="G216" s="46"/>
      <c r="H216" s="46"/>
      <c r="I216" s="46"/>
      <c r="J216" s="48"/>
    </row>
    <row r="217" ht="210">
      <c r="A217" s="37" t="s">
        <v>152</v>
      </c>
      <c r="B217" s="45"/>
      <c r="C217" s="46"/>
      <c r="D217" s="46"/>
      <c r="E217" s="39" t="s">
        <v>339</v>
      </c>
      <c r="F217" s="46"/>
      <c r="G217" s="46"/>
      <c r="H217" s="46"/>
      <c r="I217" s="46"/>
      <c r="J217" s="48"/>
    </row>
    <row r="218">
      <c r="A218" s="37" t="s">
        <v>144</v>
      </c>
      <c r="B218" s="37">
        <v>51</v>
      </c>
      <c r="C218" s="38" t="s">
        <v>340</v>
      </c>
      <c r="D218" s="37" t="s">
        <v>146</v>
      </c>
      <c r="E218" s="39" t="s">
        <v>341</v>
      </c>
      <c r="F218" s="40" t="s">
        <v>178</v>
      </c>
      <c r="G218" s="41">
        <v>1</v>
      </c>
      <c r="H218" s="42">
        <v>0</v>
      </c>
      <c r="I218" s="43">
        <f>ROUND(G218*H218,P4)</f>
        <v>0</v>
      </c>
      <c r="J218" s="37"/>
      <c r="O218" s="44">
        <f>I218*0.21</f>
        <v>0</v>
      </c>
      <c r="P218">
        <v>3</v>
      </c>
    </row>
    <row r="219">
      <c r="A219" s="37" t="s">
        <v>149</v>
      </c>
      <c r="B219" s="45"/>
      <c r="C219" s="46"/>
      <c r="D219" s="46"/>
      <c r="E219" s="47" t="s">
        <v>146</v>
      </c>
      <c r="F219" s="46"/>
      <c r="G219" s="46"/>
      <c r="H219" s="46"/>
      <c r="I219" s="46"/>
      <c r="J219" s="48"/>
    </row>
    <row r="220" ht="60">
      <c r="A220" s="37" t="s">
        <v>150</v>
      </c>
      <c r="B220" s="45"/>
      <c r="C220" s="46"/>
      <c r="D220" s="46"/>
      <c r="E220" s="49" t="s">
        <v>268</v>
      </c>
      <c r="F220" s="46"/>
      <c r="G220" s="46"/>
      <c r="H220" s="46"/>
      <c r="I220" s="46"/>
      <c r="J220" s="48"/>
    </row>
    <row r="221" ht="180">
      <c r="A221" s="37" t="s">
        <v>152</v>
      </c>
      <c r="B221" s="45"/>
      <c r="C221" s="46"/>
      <c r="D221" s="46"/>
      <c r="E221" s="39" t="s">
        <v>342</v>
      </c>
      <c r="F221" s="46"/>
      <c r="G221" s="46"/>
      <c r="H221" s="46"/>
      <c r="I221" s="46"/>
      <c r="J221" s="48"/>
    </row>
    <row r="222">
      <c r="A222" s="37" t="s">
        <v>144</v>
      </c>
      <c r="B222" s="37">
        <v>52</v>
      </c>
      <c r="C222" s="38" t="s">
        <v>343</v>
      </c>
      <c r="D222" s="37" t="s">
        <v>146</v>
      </c>
      <c r="E222" s="39" t="s">
        <v>344</v>
      </c>
      <c r="F222" s="40" t="s">
        <v>178</v>
      </c>
      <c r="G222" s="41">
        <v>7</v>
      </c>
      <c r="H222" s="42">
        <v>0</v>
      </c>
      <c r="I222" s="43">
        <f>ROUND(G222*H222,P4)</f>
        <v>0</v>
      </c>
      <c r="J222" s="37"/>
      <c r="O222" s="44">
        <f>I222*0.21</f>
        <v>0</v>
      </c>
      <c r="P222">
        <v>3</v>
      </c>
    </row>
    <row r="223">
      <c r="A223" s="37" t="s">
        <v>149</v>
      </c>
      <c r="B223" s="45"/>
      <c r="C223" s="46"/>
      <c r="D223" s="46"/>
      <c r="E223" s="47" t="s">
        <v>146</v>
      </c>
      <c r="F223" s="46"/>
      <c r="G223" s="46"/>
      <c r="H223" s="46"/>
      <c r="I223" s="46"/>
      <c r="J223" s="48"/>
    </row>
    <row r="224" ht="60">
      <c r="A224" s="37" t="s">
        <v>150</v>
      </c>
      <c r="B224" s="45"/>
      <c r="C224" s="46"/>
      <c r="D224" s="46"/>
      <c r="E224" s="49" t="s">
        <v>345</v>
      </c>
      <c r="F224" s="46"/>
      <c r="G224" s="46"/>
      <c r="H224" s="46"/>
      <c r="I224" s="46"/>
      <c r="J224" s="48"/>
    </row>
    <row r="225" ht="210">
      <c r="A225" s="37" t="s">
        <v>152</v>
      </c>
      <c r="B225" s="45"/>
      <c r="C225" s="46"/>
      <c r="D225" s="46"/>
      <c r="E225" s="39" t="s">
        <v>346</v>
      </c>
      <c r="F225" s="46"/>
      <c r="G225" s="46"/>
      <c r="H225" s="46"/>
      <c r="I225" s="46"/>
      <c r="J225" s="48"/>
    </row>
    <row r="226">
      <c r="A226" s="37" t="s">
        <v>144</v>
      </c>
      <c r="B226" s="37">
        <v>53</v>
      </c>
      <c r="C226" s="38" t="s">
        <v>347</v>
      </c>
      <c r="D226" s="37" t="s">
        <v>146</v>
      </c>
      <c r="E226" s="39" t="s">
        <v>348</v>
      </c>
      <c r="F226" s="40" t="s">
        <v>178</v>
      </c>
      <c r="G226" s="41">
        <v>7</v>
      </c>
      <c r="H226" s="42">
        <v>0</v>
      </c>
      <c r="I226" s="43">
        <f>ROUND(G226*H226,P4)</f>
        <v>0</v>
      </c>
      <c r="J226" s="37"/>
      <c r="O226" s="44">
        <f>I226*0.21</f>
        <v>0</v>
      </c>
      <c r="P226">
        <v>3</v>
      </c>
    </row>
    <row r="227">
      <c r="A227" s="37" t="s">
        <v>149</v>
      </c>
      <c r="B227" s="45"/>
      <c r="C227" s="46"/>
      <c r="D227" s="46"/>
      <c r="E227" s="47" t="s">
        <v>146</v>
      </c>
      <c r="F227" s="46"/>
      <c r="G227" s="46"/>
      <c r="H227" s="46"/>
      <c r="I227" s="46"/>
      <c r="J227" s="48"/>
    </row>
    <row r="228" ht="60">
      <c r="A228" s="37" t="s">
        <v>150</v>
      </c>
      <c r="B228" s="45"/>
      <c r="C228" s="46"/>
      <c r="D228" s="46"/>
      <c r="E228" s="49" t="s">
        <v>345</v>
      </c>
      <c r="F228" s="46"/>
      <c r="G228" s="46"/>
      <c r="H228" s="46"/>
      <c r="I228" s="46"/>
      <c r="J228" s="48"/>
    </row>
    <row r="229" ht="180">
      <c r="A229" s="37" t="s">
        <v>152</v>
      </c>
      <c r="B229" s="45"/>
      <c r="C229" s="46"/>
      <c r="D229" s="46"/>
      <c r="E229" s="39" t="s">
        <v>349</v>
      </c>
      <c r="F229" s="46"/>
      <c r="G229" s="46"/>
      <c r="H229" s="46"/>
      <c r="I229" s="46"/>
      <c r="J229" s="48"/>
    </row>
    <row r="230">
      <c r="A230" s="37" t="s">
        <v>144</v>
      </c>
      <c r="B230" s="37">
        <v>54</v>
      </c>
      <c r="C230" s="38" t="s">
        <v>350</v>
      </c>
      <c r="D230" s="37" t="s">
        <v>146</v>
      </c>
      <c r="E230" s="39" t="s">
        <v>351</v>
      </c>
      <c r="F230" s="40" t="s">
        <v>178</v>
      </c>
      <c r="G230" s="41">
        <v>1</v>
      </c>
      <c r="H230" s="42">
        <v>0</v>
      </c>
      <c r="I230" s="43">
        <f>ROUND(G230*H230,P4)</f>
        <v>0</v>
      </c>
      <c r="J230" s="37"/>
      <c r="O230" s="44">
        <f>I230*0.21</f>
        <v>0</v>
      </c>
      <c r="P230">
        <v>3</v>
      </c>
    </row>
    <row r="231">
      <c r="A231" s="37" t="s">
        <v>149</v>
      </c>
      <c r="B231" s="45"/>
      <c r="C231" s="46"/>
      <c r="D231" s="46"/>
      <c r="E231" s="47" t="s">
        <v>146</v>
      </c>
      <c r="F231" s="46"/>
      <c r="G231" s="46"/>
      <c r="H231" s="46"/>
      <c r="I231" s="46"/>
      <c r="J231" s="48"/>
    </row>
    <row r="232" ht="60">
      <c r="A232" s="37" t="s">
        <v>150</v>
      </c>
      <c r="B232" s="45"/>
      <c r="C232" s="46"/>
      <c r="D232" s="46"/>
      <c r="E232" s="49" t="s">
        <v>268</v>
      </c>
      <c r="F232" s="46"/>
      <c r="G232" s="46"/>
      <c r="H232" s="46"/>
      <c r="I232" s="46"/>
      <c r="J232" s="48"/>
    </row>
    <row r="233" ht="135">
      <c r="A233" s="37" t="s">
        <v>152</v>
      </c>
      <c r="B233" s="45"/>
      <c r="C233" s="46"/>
      <c r="D233" s="46"/>
      <c r="E233" s="39" t="s">
        <v>352</v>
      </c>
      <c r="F233" s="46"/>
      <c r="G233" s="46"/>
      <c r="H233" s="46"/>
      <c r="I233" s="46"/>
      <c r="J233" s="48"/>
    </row>
    <row r="234">
      <c r="A234" s="37" t="s">
        <v>144</v>
      </c>
      <c r="B234" s="37">
        <v>55</v>
      </c>
      <c r="C234" s="38" t="s">
        <v>353</v>
      </c>
      <c r="D234" s="37" t="s">
        <v>146</v>
      </c>
      <c r="E234" s="39" t="s">
        <v>354</v>
      </c>
      <c r="F234" s="40" t="s">
        <v>178</v>
      </c>
      <c r="G234" s="41">
        <v>1</v>
      </c>
      <c r="H234" s="42">
        <v>0</v>
      </c>
      <c r="I234" s="43">
        <f>ROUND(G234*H234,P4)</f>
        <v>0</v>
      </c>
      <c r="J234" s="37"/>
      <c r="O234" s="44">
        <f>I234*0.21</f>
        <v>0</v>
      </c>
      <c r="P234">
        <v>3</v>
      </c>
    </row>
    <row r="235">
      <c r="A235" s="37" t="s">
        <v>149</v>
      </c>
      <c r="B235" s="45"/>
      <c r="C235" s="46"/>
      <c r="D235" s="46"/>
      <c r="E235" s="47" t="s">
        <v>146</v>
      </c>
      <c r="F235" s="46"/>
      <c r="G235" s="46"/>
      <c r="H235" s="46"/>
      <c r="I235" s="46"/>
      <c r="J235" s="48"/>
    </row>
    <row r="236" ht="60">
      <c r="A236" s="37" t="s">
        <v>150</v>
      </c>
      <c r="B236" s="45"/>
      <c r="C236" s="46"/>
      <c r="D236" s="46"/>
      <c r="E236" s="49" t="s">
        <v>268</v>
      </c>
      <c r="F236" s="46"/>
      <c r="G236" s="46"/>
      <c r="H236" s="46"/>
      <c r="I236" s="46"/>
      <c r="J236" s="48"/>
    </row>
    <row r="237" ht="165">
      <c r="A237" s="37" t="s">
        <v>152</v>
      </c>
      <c r="B237" s="45"/>
      <c r="C237" s="46"/>
      <c r="D237" s="46"/>
      <c r="E237" s="39" t="s">
        <v>355</v>
      </c>
      <c r="F237" s="46"/>
      <c r="G237" s="46"/>
      <c r="H237" s="46"/>
      <c r="I237" s="46"/>
      <c r="J237" s="48"/>
    </row>
    <row r="238" ht="30">
      <c r="A238" s="37" t="s">
        <v>144</v>
      </c>
      <c r="B238" s="37">
        <v>56</v>
      </c>
      <c r="C238" s="38" t="s">
        <v>356</v>
      </c>
      <c r="D238" s="37" t="s">
        <v>146</v>
      </c>
      <c r="E238" s="39" t="s">
        <v>357</v>
      </c>
      <c r="F238" s="40" t="s">
        <v>178</v>
      </c>
      <c r="G238" s="41">
        <v>26</v>
      </c>
      <c r="H238" s="42">
        <v>0</v>
      </c>
      <c r="I238" s="43">
        <f>ROUND(G238*H238,P4)</f>
        <v>0</v>
      </c>
      <c r="J238" s="37"/>
      <c r="O238" s="44">
        <f>I238*0.21</f>
        <v>0</v>
      </c>
      <c r="P238">
        <v>3</v>
      </c>
    </row>
    <row r="239">
      <c r="A239" s="37" t="s">
        <v>149</v>
      </c>
      <c r="B239" s="45"/>
      <c r="C239" s="46"/>
      <c r="D239" s="46"/>
      <c r="E239" s="47" t="s">
        <v>146</v>
      </c>
      <c r="F239" s="46"/>
      <c r="G239" s="46"/>
      <c r="H239" s="46"/>
      <c r="I239" s="46"/>
      <c r="J239" s="48"/>
    </row>
    <row r="240" ht="60">
      <c r="A240" s="37" t="s">
        <v>150</v>
      </c>
      <c r="B240" s="45"/>
      <c r="C240" s="46"/>
      <c r="D240" s="46"/>
      <c r="E240" s="49" t="s">
        <v>358</v>
      </c>
      <c r="F240" s="46"/>
      <c r="G240" s="46"/>
      <c r="H240" s="46"/>
      <c r="I240" s="46"/>
      <c r="J240" s="48"/>
    </row>
    <row r="241" ht="165">
      <c r="A241" s="37" t="s">
        <v>152</v>
      </c>
      <c r="B241" s="45"/>
      <c r="C241" s="46"/>
      <c r="D241" s="46"/>
      <c r="E241" s="39" t="s">
        <v>359</v>
      </c>
      <c r="F241" s="46"/>
      <c r="G241" s="46"/>
      <c r="H241" s="46"/>
      <c r="I241" s="46"/>
      <c r="J241" s="48"/>
    </row>
    <row r="242" ht="30">
      <c r="A242" s="37" t="s">
        <v>144</v>
      </c>
      <c r="B242" s="37">
        <v>57</v>
      </c>
      <c r="C242" s="38" t="s">
        <v>360</v>
      </c>
      <c r="D242" s="37" t="s">
        <v>146</v>
      </c>
      <c r="E242" s="39" t="s">
        <v>361</v>
      </c>
      <c r="F242" s="40" t="s">
        <v>178</v>
      </c>
      <c r="G242" s="41">
        <v>26</v>
      </c>
      <c r="H242" s="42">
        <v>0</v>
      </c>
      <c r="I242" s="43">
        <f>ROUND(G242*H242,P4)</f>
        <v>0</v>
      </c>
      <c r="J242" s="37"/>
      <c r="O242" s="44">
        <f>I242*0.21</f>
        <v>0</v>
      </c>
      <c r="P242">
        <v>3</v>
      </c>
    </row>
    <row r="243">
      <c r="A243" s="37" t="s">
        <v>149</v>
      </c>
      <c r="B243" s="45"/>
      <c r="C243" s="46"/>
      <c r="D243" s="46"/>
      <c r="E243" s="47" t="s">
        <v>146</v>
      </c>
      <c r="F243" s="46"/>
      <c r="G243" s="46"/>
      <c r="H243" s="46"/>
      <c r="I243" s="46"/>
      <c r="J243" s="48"/>
    </row>
    <row r="244" ht="60">
      <c r="A244" s="37" t="s">
        <v>150</v>
      </c>
      <c r="B244" s="45"/>
      <c r="C244" s="46"/>
      <c r="D244" s="46"/>
      <c r="E244" s="49" t="s">
        <v>358</v>
      </c>
      <c r="F244" s="46"/>
      <c r="G244" s="46"/>
      <c r="H244" s="46"/>
      <c r="I244" s="46"/>
      <c r="J244" s="48"/>
    </row>
    <row r="245" ht="180">
      <c r="A245" s="37" t="s">
        <v>152</v>
      </c>
      <c r="B245" s="45"/>
      <c r="C245" s="46"/>
      <c r="D245" s="46"/>
      <c r="E245" s="39" t="s">
        <v>362</v>
      </c>
      <c r="F245" s="46"/>
      <c r="G245" s="46"/>
      <c r="H245" s="46"/>
      <c r="I245" s="46"/>
      <c r="J245" s="48"/>
    </row>
    <row r="246" ht="30">
      <c r="A246" s="37" t="s">
        <v>144</v>
      </c>
      <c r="B246" s="37">
        <v>58</v>
      </c>
      <c r="C246" s="38" t="s">
        <v>363</v>
      </c>
      <c r="D246" s="37" t="s">
        <v>146</v>
      </c>
      <c r="E246" s="39" t="s">
        <v>364</v>
      </c>
      <c r="F246" s="40" t="s">
        <v>178</v>
      </c>
      <c r="G246" s="41">
        <v>2</v>
      </c>
      <c r="H246" s="42">
        <v>0</v>
      </c>
      <c r="I246" s="43">
        <f>ROUND(G246*H246,P4)</f>
        <v>0</v>
      </c>
      <c r="J246" s="37"/>
      <c r="O246" s="44">
        <f>I246*0.21</f>
        <v>0</v>
      </c>
      <c r="P246">
        <v>3</v>
      </c>
    </row>
    <row r="247">
      <c r="A247" s="37" t="s">
        <v>149</v>
      </c>
      <c r="B247" s="45"/>
      <c r="C247" s="46"/>
      <c r="D247" s="46"/>
      <c r="E247" s="47" t="s">
        <v>146</v>
      </c>
      <c r="F247" s="46"/>
      <c r="G247" s="46"/>
      <c r="H247" s="46"/>
      <c r="I247" s="46"/>
      <c r="J247" s="48"/>
    </row>
    <row r="248" ht="60">
      <c r="A248" s="37" t="s">
        <v>150</v>
      </c>
      <c r="B248" s="45"/>
      <c r="C248" s="46"/>
      <c r="D248" s="46"/>
      <c r="E248" s="49" t="s">
        <v>313</v>
      </c>
      <c r="F248" s="46"/>
      <c r="G248" s="46"/>
      <c r="H248" s="46"/>
      <c r="I248" s="46"/>
      <c r="J248" s="48"/>
    </row>
    <row r="249" ht="135">
      <c r="A249" s="37" t="s">
        <v>152</v>
      </c>
      <c r="B249" s="45"/>
      <c r="C249" s="46"/>
      <c r="D249" s="46"/>
      <c r="E249" s="39" t="s">
        <v>365</v>
      </c>
      <c r="F249" s="46"/>
      <c r="G249" s="46"/>
      <c r="H249" s="46"/>
      <c r="I249" s="46"/>
      <c r="J249" s="48"/>
    </row>
    <row r="250" ht="30">
      <c r="A250" s="37" t="s">
        <v>144</v>
      </c>
      <c r="B250" s="37">
        <v>59</v>
      </c>
      <c r="C250" s="38" t="s">
        <v>366</v>
      </c>
      <c r="D250" s="37" t="s">
        <v>146</v>
      </c>
      <c r="E250" s="39" t="s">
        <v>367</v>
      </c>
      <c r="F250" s="40" t="s">
        <v>178</v>
      </c>
      <c r="G250" s="41">
        <v>10</v>
      </c>
      <c r="H250" s="42">
        <v>0</v>
      </c>
      <c r="I250" s="43">
        <f>ROUND(G250*H250,P4)</f>
        <v>0</v>
      </c>
      <c r="J250" s="37"/>
      <c r="O250" s="44">
        <f>I250*0.21</f>
        <v>0</v>
      </c>
      <c r="P250">
        <v>3</v>
      </c>
    </row>
    <row r="251">
      <c r="A251" s="37" t="s">
        <v>149</v>
      </c>
      <c r="B251" s="45"/>
      <c r="C251" s="46"/>
      <c r="D251" s="46"/>
      <c r="E251" s="47" t="s">
        <v>146</v>
      </c>
      <c r="F251" s="46"/>
      <c r="G251" s="46"/>
      <c r="H251" s="46"/>
      <c r="I251" s="46"/>
      <c r="J251" s="48"/>
    </row>
    <row r="252" ht="60">
      <c r="A252" s="37" t="s">
        <v>150</v>
      </c>
      <c r="B252" s="45"/>
      <c r="C252" s="46"/>
      <c r="D252" s="46"/>
      <c r="E252" s="49" t="s">
        <v>217</v>
      </c>
      <c r="F252" s="46"/>
      <c r="G252" s="46"/>
      <c r="H252" s="46"/>
      <c r="I252" s="46"/>
      <c r="J252" s="48"/>
    </row>
    <row r="253" ht="195">
      <c r="A253" s="37" t="s">
        <v>152</v>
      </c>
      <c r="B253" s="45"/>
      <c r="C253" s="46"/>
      <c r="D253" s="46"/>
      <c r="E253" s="39" t="s">
        <v>368</v>
      </c>
      <c r="F253" s="46"/>
      <c r="G253" s="46"/>
      <c r="H253" s="46"/>
      <c r="I253" s="46"/>
      <c r="J253" s="48"/>
    </row>
    <row r="254" ht="30">
      <c r="A254" s="37" t="s">
        <v>144</v>
      </c>
      <c r="B254" s="37">
        <v>60</v>
      </c>
      <c r="C254" s="38" t="s">
        <v>369</v>
      </c>
      <c r="D254" s="37" t="s">
        <v>146</v>
      </c>
      <c r="E254" s="39" t="s">
        <v>370</v>
      </c>
      <c r="F254" s="40" t="s">
        <v>178</v>
      </c>
      <c r="G254" s="41">
        <v>10</v>
      </c>
      <c r="H254" s="42">
        <v>0</v>
      </c>
      <c r="I254" s="43">
        <f>ROUND(G254*H254,P4)</f>
        <v>0</v>
      </c>
      <c r="J254" s="37"/>
      <c r="O254" s="44">
        <f>I254*0.21</f>
        <v>0</v>
      </c>
      <c r="P254">
        <v>3</v>
      </c>
    </row>
    <row r="255">
      <c r="A255" s="37" t="s">
        <v>149</v>
      </c>
      <c r="B255" s="45"/>
      <c r="C255" s="46"/>
      <c r="D255" s="46"/>
      <c r="E255" s="47" t="s">
        <v>146</v>
      </c>
      <c r="F255" s="46"/>
      <c r="G255" s="46"/>
      <c r="H255" s="46"/>
      <c r="I255" s="46"/>
      <c r="J255" s="48"/>
    </row>
    <row r="256" ht="60">
      <c r="A256" s="37" t="s">
        <v>150</v>
      </c>
      <c r="B256" s="45"/>
      <c r="C256" s="46"/>
      <c r="D256" s="46"/>
      <c r="E256" s="49" t="s">
        <v>217</v>
      </c>
      <c r="F256" s="46"/>
      <c r="G256" s="46"/>
      <c r="H256" s="46"/>
      <c r="I256" s="46"/>
      <c r="J256" s="48"/>
    </row>
    <row r="257" ht="210">
      <c r="A257" s="37" t="s">
        <v>152</v>
      </c>
      <c r="B257" s="45"/>
      <c r="C257" s="46"/>
      <c r="D257" s="46"/>
      <c r="E257" s="39" t="s">
        <v>371</v>
      </c>
      <c r="F257" s="46"/>
      <c r="G257" s="46"/>
      <c r="H257" s="46"/>
      <c r="I257" s="46"/>
      <c r="J257" s="48"/>
    </row>
    <row r="258" ht="30">
      <c r="A258" s="37" t="s">
        <v>144</v>
      </c>
      <c r="B258" s="37">
        <v>61</v>
      </c>
      <c r="C258" s="38" t="s">
        <v>372</v>
      </c>
      <c r="D258" s="37" t="s">
        <v>146</v>
      </c>
      <c r="E258" s="39" t="s">
        <v>373</v>
      </c>
      <c r="F258" s="40" t="s">
        <v>178</v>
      </c>
      <c r="G258" s="41">
        <v>2</v>
      </c>
      <c r="H258" s="42">
        <v>0</v>
      </c>
      <c r="I258" s="43">
        <f>ROUND(G258*H258,P4)</f>
        <v>0</v>
      </c>
      <c r="J258" s="37"/>
      <c r="O258" s="44">
        <f>I258*0.21</f>
        <v>0</v>
      </c>
      <c r="P258">
        <v>3</v>
      </c>
    </row>
    <row r="259">
      <c r="A259" s="37" t="s">
        <v>149</v>
      </c>
      <c r="B259" s="45"/>
      <c r="C259" s="46"/>
      <c r="D259" s="46"/>
      <c r="E259" s="47" t="s">
        <v>146</v>
      </c>
      <c r="F259" s="46"/>
      <c r="G259" s="46"/>
      <c r="H259" s="46"/>
      <c r="I259" s="46"/>
      <c r="J259" s="48"/>
    </row>
    <row r="260" ht="60">
      <c r="A260" s="37" t="s">
        <v>150</v>
      </c>
      <c r="B260" s="45"/>
      <c r="C260" s="46"/>
      <c r="D260" s="46"/>
      <c r="E260" s="49" t="s">
        <v>313</v>
      </c>
      <c r="F260" s="46"/>
      <c r="G260" s="46"/>
      <c r="H260" s="46"/>
      <c r="I260" s="46"/>
      <c r="J260" s="48"/>
    </row>
    <row r="261" ht="165">
      <c r="A261" s="37" t="s">
        <v>152</v>
      </c>
      <c r="B261" s="45"/>
      <c r="C261" s="46"/>
      <c r="D261" s="46"/>
      <c r="E261" s="39" t="s">
        <v>374</v>
      </c>
      <c r="F261" s="46"/>
      <c r="G261" s="46"/>
      <c r="H261" s="46"/>
      <c r="I261" s="46"/>
      <c r="J261" s="48"/>
    </row>
    <row r="262" ht="30">
      <c r="A262" s="37" t="s">
        <v>144</v>
      </c>
      <c r="B262" s="37">
        <v>62</v>
      </c>
      <c r="C262" s="38" t="s">
        <v>375</v>
      </c>
      <c r="D262" s="37" t="s">
        <v>146</v>
      </c>
      <c r="E262" s="39" t="s">
        <v>376</v>
      </c>
      <c r="F262" s="40" t="s">
        <v>178</v>
      </c>
      <c r="G262" s="41">
        <v>8</v>
      </c>
      <c r="H262" s="42">
        <v>0</v>
      </c>
      <c r="I262" s="43">
        <f>ROUND(G262*H262,P4)</f>
        <v>0</v>
      </c>
      <c r="J262" s="37"/>
      <c r="O262" s="44">
        <f>I262*0.21</f>
        <v>0</v>
      </c>
      <c r="P262">
        <v>3</v>
      </c>
    </row>
    <row r="263">
      <c r="A263" s="37" t="s">
        <v>149</v>
      </c>
      <c r="B263" s="45"/>
      <c r="C263" s="46"/>
      <c r="D263" s="46"/>
      <c r="E263" s="47" t="s">
        <v>146</v>
      </c>
      <c r="F263" s="46"/>
      <c r="G263" s="46"/>
      <c r="H263" s="46"/>
      <c r="I263" s="46"/>
      <c r="J263" s="48"/>
    </row>
    <row r="264" ht="60">
      <c r="A264" s="37" t="s">
        <v>150</v>
      </c>
      <c r="B264" s="45"/>
      <c r="C264" s="46"/>
      <c r="D264" s="46"/>
      <c r="E264" s="49" t="s">
        <v>377</v>
      </c>
      <c r="F264" s="46"/>
      <c r="G264" s="46"/>
      <c r="H264" s="46"/>
      <c r="I264" s="46"/>
      <c r="J264" s="48"/>
    </row>
    <row r="265" ht="180">
      <c r="A265" s="37" t="s">
        <v>152</v>
      </c>
      <c r="B265" s="45"/>
      <c r="C265" s="46"/>
      <c r="D265" s="46"/>
      <c r="E265" s="39" t="s">
        <v>378</v>
      </c>
      <c r="F265" s="46"/>
      <c r="G265" s="46"/>
      <c r="H265" s="46"/>
      <c r="I265" s="46"/>
      <c r="J265" s="48"/>
    </row>
    <row r="266" ht="30">
      <c r="A266" s="37" t="s">
        <v>144</v>
      </c>
      <c r="B266" s="37">
        <v>63</v>
      </c>
      <c r="C266" s="38" t="s">
        <v>379</v>
      </c>
      <c r="D266" s="37" t="s">
        <v>146</v>
      </c>
      <c r="E266" s="39" t="s">
        <v>380</v>
      </c>
      <c r="F266" s="40" t="s">
        <v>178</v>
      </c>
      <c r="G266" s="41">
        <v>8</v>
      </c>
      <c r="H266" s="42">
        <v>0</v>
      </c>
      <c r="I266" s="43">
        <f>ROUND(G266*H266,P4)</f>
        <v>0</v>
      </c>
      <c r="J266" s="37"/>
      <c r="O266" s="44">
        <f>I266*0.21</f>
        <v>0</v>
      </c>
      <c r="P266">
        <v>3</v>
      </c>
    </row>
    <row r="267">
      <c r="A267" s="37" t="s">
        <v>149</v>
      </c>
      <c r="B267" s="45"/>
      <c r="C267" s="46"/>
      <c r="D267" s="46"/>
      <c r="E267" s="47" t="s">
        <v>146</v>
      </c>
      <c r="F267" s="46"/>
      <c r="G267" s="46"/>
      <c r="H267" s="46"/>
      <c r="I267" s="46"/>
      <c r="J267" s="48"/>
    </row>
    <row r="268" ht="60">
      <c r="A268" s="37" t="s">
        <v>150</v>
      </c>
      <c r="B268" s="45"/>
      <c r="C268" s="46"/>
      <c r="D268" s="46"/>
      <c r="E268" s="49" t="s">
        <v>377</v>
      </c>
      <c r="F268" s="46"/>
      <c r="G268" s="46"/>
      <c r="H268" s="46"/>
      <c r="I268" s="46"/>
      <c r="J268" s="48"/>
    </row>
    <row r="269" ht="210">
      <c r="A269" s="37" t="s">
        <v>152</v>
      </c>
      <c r="B269" s="45"/>
      <c r="C269" s="46"/>
      <c r="D269" s="46"/>
      <c r="E269" s="39" t="s">
        <v>381</v>
      </c>
      <c r="F269" s="46"/>
      <c r="G269" s="46"/>
      <c r="H269" s="46"/>
      <c r="I269" s="46"/>
      <c r="J269" s="48"/>
    </row>
    <row r="270">
      <c r="A270" s="37" t="s">
        <v>144</v>
      </c>
      <c r="B270" s="37">
        <v>64</v>
      </c>
      <c r="C270" s="38" t="s">
        <v>382</v>
      </c>
      <c r="D270" s="37" t="s">
        <v>146</v>
      </c>
      <c r="E270" s="39" t="s">
        <v>383</v>
      </c>
      <c r="F270" s="40" t="s">
        <v>178</v>
      </c>
      <c r="G270" s="41">
        <v>5</v>
      </c>
      <c r="H270" s="42">
        <v>0</v>
      </c>
      <c r="I270" s="43">
        <f>ROUND(G270*H270,P4)</f>
        <v>0</v>
      </c>
      <c r="J270" s="37"/>
      <c r="O270" s="44">
        <f>I270*0.21</f>
        <v>0</v>
      </c>
      <c r="P270">
        <v>3</v>
      </c>
    </row>
    <row r="271">
      <c r="A271" s="37" t="s">
        <v>149</v>
      </c>
      <c r="B271" s="45"/>
      <c r="C271" s="46"/>
      <c r="D271" s="46"/>
      <c r="E271" s="47" t="s">
        <v>146</v>
      </c>
      <c r="F271" s="46"/>
      <c r="G271" s="46"/>
      <c r="H271" s="46"/>
      <c r="I271" s="46"/>
      <c r="J271" s="48"/>
    </row>
    <row r="272" ht="60">
      <c r="A272" s="37" t="s">
        <v>150</v>
      </c>
      <c r="B272" s="45"/>
      <c r="C272" s="46"/>
      <c r="D272" s="46"/>
      <c r="E272" s="49" t="s">
        <v>210</v>
      </c>
      <c r="F272" s="46"/>
      <c r="G272" s="46"/>
      <c r="H272" s="46"/>
      <c r="I272" s="46"/>
      <c r="J272" s="48"/>
    </row>
    <row r="273" ht="150">
      <c r="A273" s="37" t="s">
        <v>152</v>
      </c>
      <c r="B273" s="45"/>
      <c r="C273" s="46"/>
      <c r="D273" s="46"/>
      <c r="E273" s="39" t="s">
        <v>384</v>
      </c>
      <c r="F273" s="46"/>
      <c r="G273" s="46"/>
      <c r="H273" s="46"/>
      <c r="I273" s="46"/>
      <c r="J273" s="48"/>
    </row>
    <row r="274">
      <c r="A274" s="37" t="s">
        <v>144</v>
      </c>
      <c r="B274" s="37">
        <v>65</v>
      </c>
      <c r="C274" s="38" t="s">
        <v>385</v>
      </c>
      <c r="D274" s="37" t="s">
        <v>146</v>
      </c>
      <c r="E274" s="39" t="s">
        <v>386</v>
      </c>
      <c r="F274" s="40" t="s">
        <v>178</v>
      </c>
      <c r="G274" s="41">
        <v>22</v>
      </c>
      <c r="H274" s="42">
        <v>0</v>
      </c>
      <c r="I274" s="43">
        <f>ROUND(G274*H274,P4)</f>
        <v>0</v>
      </c>
      <c r="J274" s="37"/>
      <c r="O274" s="44">
        <f>I274*0.21</f>
        <v>0</v>
      </c>
      <c r="P274">
        <v>3</v>
      </c>
    </row>
    <row r="275">
      <c r="A275" s="37" t="s">
        <v>149</v>
      </c>
      <c r="B275" s="45"/>
      <c r="C275" s="46"/>
      <c r="D275" s="46"/>
      <c r="E275" s="47" t="s">
        <v>146</v>
      </c>
      <c r="F275" s="46"/>
      <c r="G275" s="46"/>
      <c r="H275" s="46"/>
      <c r="I275" s="46"/>
      <c r="J275" s="48"/>
    </row>
    <row r="276" ht="60">
      <c r="A276" s="37" t="s">
        <v>150</v>
      </c>
      <c r="B276" s="45"/>
      <c r="C276" s="46"/>
      <c r="D276" s="46"/>
      <c r="E276" s="49" t="s">
        <v>387</v>
      </c>
      <c r="F276" s="46"/>
      <c r="G276" s="46"/>
      <c r="H276" s="46"/>
      <c r="I276" s="46"/>
      <c r="J276" s="48"/>
    </row>
    <row r="277" ht="150">
      <c r="A277" s="37" t="s">
        <v>152</v>
      </c>
      <c r="B277" s="45"/>
      <c r="C277" s="46"/>
      <c r="D277" s="46"/>
      <c r="E277" s="39" t="s">
        <v>388</v>
      </c>
      <c r="F277" s="46"/>
      <c r="G277" s="46"/>
      <c r="H277" s="46"/>
      <c r="I277" s="46"/>
      <c r="J277" s="48"/>
    </row>
    <row r="278">
      <c r="A278" s="37" t="s">
        <v>144</v>
      </c>
      <c r="B278" s="37">
        <v>66</v>
      </c>
      <c r="C278" s="38" t="s">
        <v>389</v>
      </c>
      <c r="D278" s="37" t="s">
        <v>146</v>
      </c>
      <c r="E278" s="39" t="s">
        <v>390</v>
      </c>
      <c r="F278" s="40" t="s">
        <v>178</v>
      </c>
      <c r="G278" s="41">
        <v>22</v>
      </c>
      <c r="H278" s="42">
        <v>0</v>
      </c>
      <c r="I278" s="43">
        <f>ROUND(G278*H278,P4)</f>
        <v>0</v>
      </c>
      <c r="J278" s="37"/>
      <c r="O278" s="44">
        <f>I278*0.21</f>
        <v>0</v>
      </c>
      <c r="P278">
        <v>3</v>
      </c>
    </row>
    <row r="279">
      <c r="A279" s="37" t="s">
        <v>149</v>
      </c>
      <c r="B279" s="45"/>
      <c r="C279" s="46"/>
      <c r="D279" s="46"/>
      <c r="E279" s="47" t="s">
        <v>146</v>
      </c>
      <c r="F279" s="46"/>
      <c r="G279" s="46"/>
      <c r="H279" s="46"/>
      <c r="I279" s="46"/>
      <c r="J279" s="48"/>
    </row>
    <row r="280" ht="60">
      <c r="A280" s="37" t="s">
        <v>150</v>
      </c>
      <c r="B280" s="45"/>
      <c r="C280" s="46"/>
      <c r="D280" s="46"/>
      <c r="E280" s="49" t="s">
        <v>387</v>
      </c>
      <c r="F280" s="46"/>
      <c r="G280" s="46"/>
      <c r="H280" s="46"/>
      <c r="I280" s="46"/>
      <c r="J280" s="48"/>
    </row>
    <row r="281" ht="180">
      <c r="A281" s="37" t="s">
        <v>152</v>
      </c>
      <c r="B281" s="45"/>
      <c r="C281" s="46"/>
      <c r="D281" s="46"/>
      <c r="E281" s="39" t="s">
        <v>391</v>
      </c>
      <c r="F281" s="46"/>
      <c r="G281" s="46"/>
      <c r="H281" s="46"/>
      <c r="I281" s="46"/>
      <c r="J281" s="48"/>
    </row>
    <row r="282">
      <c r="A282" s="37" t="s">
        <v>144</v>
      </c>
      <c r="B282" s="37">
        <v>67</v>
      </c>
      <c r="C282" s="38" t="s">
        <v>392</v>
      </c>
      <c r="D282" s="37" t="s">
        <v>146</v>
      </c>
      <c r="E282" s="39" t="s">
        <v>393</v>
      </c>
      <c r="F282" s="40" t="s">
        <v>156</v>
      </c>
      <c r="G282" s="41">
        <v>20</v>
      </c>
      <c r="H282" s="42">
        <v>0</v>
      </c>
      <c r="I282" s="43">
        <f>ROUND(G282*H282,P4)</f>
        <v>0</v>
      </c>
      <c r="J282" s="37"/>
      <c r="O282" s="44">
        <f>I282*0.21</f>
        <v>0</v>
      </c>
      <c r="P282">
        <v>3</v>
      </c>
    </row>
    <row r="283">
      <c r="A283" s="37" t="s">
        <v>149</v>
      </c>
      <c r="B283" s="45"/>
      <c r="C283" s="46"/>
      <c r="D283" s="46"/>
      <c r="E283" s="47" t="s">
        <v>146</v>
      </c>
      <c r="F283" s="46"/>
      <c r="G283" s="46"/>
      <c r="H283" s="46"/>
      <c r="I283" s="46"/>
      <c r="J283" s="48"/>
    </row>
    <row r="284" ht="60">
      <c r="A284" s="37" t="s">
        <v>150</v>
      </c>
      <c r="B284" s="45"/>
      <c r="C284" s="46"/>
      <c r="D284" s="46"/>
      <c r="E284" s="49" t="s">
        <v>394</v>
      </c>
      <c r="F284" s="46"/>
      <c r="G284" s="46"/>
      <c r="H284" s="46"/>
      <c r="I284" s="46"/>
      <c r="J284" s="48"/>
    </row>
    <row r="285" ht="150">
      <c r="A285" s="37" t="s">
        <v>152</v>
      </c>
      <c r="B285" s="45"/>
      <c r="C285" s="46"/>
      <c r="D285" s="46"/>
      <c r="E285" s="39" t="s">
        <v>395</v>
      </c>
      <c r="F285" s="46"/>
      <c r="G285" s="46"/>
      <c r="H285" s="46"/>
      <c r="I285" s="46"/>
      <c r="J285" s="48"/>
    </row>
    <row r="286">
      <c r="A286" s="37" t="s">
        <v>144</v>
      </c>
      <c r="B286" s="37">
        <v>68</v>
      </c>
      <c r="C286" s="38" t="s">
        <v>396</v>
      </c>
      <c r="D286" s="37" t="s">
        <v>146</v>
      </c>
      <c r="E286" s="39" t="s">
        <v>397</v>
      </c>
      <c r="F286" s="40" t="s">
        <v>156</v>
      </c>
      <c r="G286" s="41">
        <v>20</v>
      </c>
      <c r="H286" s="42">
        <v>0</v>
      </c>
      <c r="I286" s="43">
        <f>ROUND(G286*H286,P4)</f>
        <v>0</v>
      </c>
      <c r="J286" s="37"/>
      <c r="O286" s="44">
        <f>I286*0.21</f>
        <v>0</v>
      </c>
      <c r="P286">
        <v>3</v>
      </c>
    </row>
    <row r="287">
      <c r="A287" s="37" t="s">
        <v>149</v>
      </c>
      <c r="B287" s="45"/>
      <c r="C287" s="46"/>
      <c r="D287" s="46"/>
      <c r="E287" s="47" t="s">
        <v>146</v>
      </c>
      <c r="F287" s="46"/>
      <c r="G287" s="46"/>
      <c r="H287" s="46"/>
      <c r="I287" s="46"/>
      <c r="J287" s="48"/>
    </row>
    <row r="288" ht="60">
      <c r="A288" s="37" t="s">
        <v>150</v>
      </c>
      <c r="B288" s="45"/>
      <c r="C288" s="46"/>
      <c r="D288" s="46"/>
      <c r="E288" s="49" t="s">
        <v>394</v>
      </c>
      <c r="F288" s="46"/>
      <c r="G288" s="46"/>
      <c r="H288" s="46"/>
      <c r="I288" s="46"/>
      <c r="J288" s="48"/>
    </row>
    <row r="289" ht="150">
      <c r="A289" s="37" t="s">
        <v>152</v>
      </c>
      <c r="B289" s="45"/>
      <c r="C289" s="46"/>
      <c r="D289" s="46"/>
      <c r="E289" s="39" t="s">
        <v>398</v>
      </c>
      <c r="F289" s="46"/>
      <c r="G289" s="46"/>
      <c r="H289" s="46"/>
      <c r="I289" s="46"/>
      <c r="J289" s="48"/>
    </row>
    <row r="290">
      <c r="A290" s="37" t="s">
        <v>144</v>
      </c>
      <c r="B290" s="37">
        <v>69</v>
      </c>
      <c r="C290" s="38" t="s">
        <v>399</v>
      </c>
      <c r="D290" s="37" t="s">
        <v>146</v>
      </c>
      <c r="E290" s="39" t="s">
        <v>400</v>
      </c>
      <c r="F290" s="40" t="s">
        <v>156</v>
      </c>
      <c r="G290" s="41">
        <v>20</v>
      </c>
      <c r="H290" s="42">
        <v>0</v>
      </c>
      <c r="I290" s="43">
        <f>ROUND(G290*H290,P4)</f>
        <v>0</v>
      </c>
      <c r="J290" s="37"/>
      <c r="O290" s="44">
        <f>I290*0.21</f>
        <v>0</v>
      </c>
      <c r="P290">
        <v>3</v>
      </c>
    </row>
    <row r="291">
      <c r="A291" s="37" t="s">
        <v>149</v>
      </c>
      <c r="B291" s="45"/>
      <c r="C291" s="46"/>
      <c r="D291" s="46"/>
      <c r="E291" s="47" t="s">
        <v>146</v>
      </c>
      <c r="F291" s="46"/>
      <c r="G291" s="46"/>
      <c r="H291" s="46"/>
      <c r="I291" s="46"/>
      <c r="J291" s="48"/>
    </row>
    <row r="292" ht="60">
      <c r="A292" s="37" t="s">
        <v>150</v>
      </c>
      <c r="B292" s="45"/>
      <c r="C292" s="46"/>
      <c r="D292" s="46"/>
      <c r="E292" s="49" t="s">
        <v>394</v>
      </c>
      <c r="F292" s="46"/>
      <c r="G292" s="46"/>
      <c r="H292" s="46"/>
      <c r="I292" s="46"/>
      <c r="J292" s="48"/>
    </row>
    <row r="293" ht="165">
      <c r="A293" s="37" t="s">
        <v>152</v>
      </c>
      <c r="B293" s="45"/>
      <c r="C293" s="46"/>
      <c r="D293" s="46"/>
      <c r="E293" s="39" t="s">
        <v>401</v>
      </c>
      <c r="F293" s="46"/>
      <c r="G293" s="46"/>
      <c r="H293" s="46"/>
      <c r="I293" s="46"/>
      <c r="J293" s="48"/>
    </row>
    <row r="294">
      <c r="A294" s="37" t="s">
        <v>144</v>
      </c>
      <c r="B294" s="37">
        <v>70</v>
      </c>
      <c r="C294" s="38" t="s">
        <v>402</v>
      </c>
      <c r="D294" s="37" t="s">
        <v>146</v>
      </c>
      <c r="E294" s="39" t="s">
        <v>403</v>
      </c>
      <c r="F294" s="40" t="s">
        <v>178</v>
      </c>
      <c r="G294" s="41">
        <v>3</v>
      </c>
      <c r="H294" s="42">
        <v>0</v>
      </c>
      <c r="I294" s="43">
        <f>ROUND(G294*H294,P4)</f>
        <v>0</v>
      </c>
      <c r="J294" s="37"/>
      <c r="O294" s="44">
        <f>I294*0.21</f>
        <v>0</v>
      </c>
      <c r="P294">
        <v>3</v>
      </c>
    </row>
    <row r="295">
      <c r="A295" s="37" t="s">
        <v>149</v>
      </c>
      <c r="B295" s="45"/>
      <c r="C295" s="46"/>
      <c r="D295" s="46"/>
      <c r="E295" s="47" t="s">
        <v>146</v>
      </c>
      <c r="F295" s="46"/>
      <c r="G295" s="46"/>
      <c r="H295" s="46"/>
      <c r="I295" s="46"/>
      <c r="J295" s="48"/>
    </row>
    <row r="296" ht="60">
      <c r="A296" s="37" t="s">
        <v>150</v>
      </c>
      <c r="B296" s="45"/>
      <c r="C296" s="46"/>
      <c r="D296" s="46"/>
      <c r="E296" s="49" t="s">
        <v>306</v>
      </c>
      <c r="F296" s="46"/>
      <c r="G296" s="46"/>
      <c r="H296" s="46"/>
      <c r="I296" s="46"/>
      <c r="J296" s="48"/>
    </row>
    <row r="297" ht="135">
      <c r="A297" s="37" t="s">
        <v>152</v>
      </c>
      <c r="B297" s="45"/>
      <c r="C297" s="46"/>
      <c r="D297" s="46"/>
      <c r="E297" s="39" t="s">
        <v>404</v>
      </c>
      <c r="F297" s="46"/>
      <c r="G297" s="46"/>
      <c r="H297" s="46"/>
      <c r="I297" s="46"/>
      <c r="J297" s="48"/>
    </row>
    <row r="298">
      <c r="A298" s="37" t="s">
        <v>144</v>
      </c>
      <c r="B298" s="37">
        <v>71</v>
      </c>
      <c r="C298" s="38" t="s">
        <v>405</v>
      </c>
      <c r="D298" s="37" t="s">
        <v>146</v>
      </c>
      <c r="E298" s="39" t="s">
        <v>406</v>
      </c>
      <c r="F298" s="40" t="s">
        <v>178</v>
      </c>
      <c r="G298" s="41">
        <v>3</v>
      </c>
      <c r="H298" s="42">
        <v>0</v>
      </c>
      <c r="I298" s="43">
        <f>ROUND(G298*H298,P4)</f>
        <v>0</v>
      </c>
      <c r="J298" s="37"/>
      <c r="O298" s="44">
        <f>I298*0.21</f>
        <v>0</v>
      </c>
      <c r="P298">
        <v>3</v>
      </c>
    </row>
    <row r="299">
      <c r="A299" s="37" t="s">
        <v>149</v>
      </c>
      <c r="B299" s="45"/>
      <c r="C299" s="46"/>
      <c r="D299" s="46"/>
      <c r="E299" s="47" t="s">
        <v>146</v>
      </c>
      <c r="F299" s="46"/>
      <c r="G299" s="46"/>
      <c r="H299" s="46"/>
      <c r="I299" s="46"/>
      <c r="J299" s="48"/>
    </row>
    <row r="300" ht="60">
      <c r="A300" s="37" t="s">
        <v>150</v>
      </c>
      <c r="B300" s="45"/>
      <c r="C300" s="46"/>
      <c r="D300" s="46"/>
      <c r="E300" s="49" t="s">
        <v>306</v>
      </c>
      <c r="F300" s="46"/>
      <c r="G300" s="46"/>
      <c r="H300" s="46"/>
      <c r="I300" s="46"/>
      <c r="J300" s="48"/>
    </row>
    <row r="301" ht="150">
      <c r="A301" s="37" t="s">
        <v>152</v>
      </c>
      <c r="B301" s="45"/>
      <c r="C301" s="46"/>
      <c r="D301" s="46"/>
      <c r="E301" s="39" t="s">
        <v>407</v>
      </c>
      <c r="F301" s="46"/>
      <c r="G301" s="46"/>
      <c r="H301" s="46"/>
      <c r="I301" s="46"/>
      <c r="J301" s="48"/>
    </row>
    <row r="302">
      <c r="A302" s="37" t="s">
        <v>144</v>
      </c>
      <c r="B302" s="37">
        <v>72</v>
      </c>
      <c r="C302" s="38" t="s">
        <v>408</v>
      </c>
      <c r="D302" s="37" t="s">
        <v>146</v>
      </c>
      <c r="E302" s="39" t="s">
        <v>409</v>
      </c>
      <c r="F302" s="40" t="s">
        <v>178</v>
      </c>
      <c r="G302" s="41">
        <v>3</v>
      </c>
      <c r="H302" s="42">
        <v>0</v>
      </c>
      <c r="I302" s="43">
        <f>ROUND(G302*H302,P4)</f>
        <v>0</v>
      </c>
      <c r="J302" s="37"/>
      <c r="O302" s="44">
        <f>I302*0.21</f>
        <v>0</v>
      </c>
      <c r="P302">
        <v>3</v>
      </c>
    </row>
    <row r="303">
      <c r="A303" s="37" t="s">
        <v>149</v>
      </c>
      <c r="B303" s="45"/>
      <c r="C303" s="46"/>
      <c r="D303" s="46"/>
      <c r="E303" s="47" t="s">
        <v>146</v>
      </c>
      <c r="F303" s="46"/>
      <c r="G303" s="46"/>
      <c r="H303" s="46"/>
      <c r="I303" s="46"/>
      <c r="J303" s="48"/>
    </row>
    <row r="304" ht="60">
      <c r="A304" s="37" t="s">
        <v>150</v>
      </c>
      <c r="B304" s="45"/>
      <c r="C304" s="46"/>
      <c r="D304" s="46"/>
      <c r="E304" s="49" t="s">
        <v>306</v>
      </c>
      <c r="F304" s="46"/>
      <c r="G304" s="46"/>
      <c r="H304" s="46"/>
      <c r="I304" s="46"/>
      <c r="J304" s="48"/>
    </row>
    <row r="305" ht="180">
      <c r="A305" s="37" t="s">
        <v>152</v>
      </c>
      <c r="B305" s="45"/>
      <c r="C305" s="46"/>
      <c r="D305" s="46"/>
      <c r="E305" s="39" t="s">
        <v>410</v>
      </c>
      <c r="F305" s="46"/>
      <c r="G305" s="46"/>
      <c r="H305" s="46"/>
      <c r="I305" s="46"/>
      <c r="J305" s="48"/>
    </row>
    <row r="306">
      <c r="A306" s="37" t="s">
        <v>144</v>
      </c>
      <c r="B306" s="37">
        <v>73</v>
      </c>
      <c r="C306" s="38" t="s">
        <v>411</v>
      </c>
      <c r="D306" s="37" t="s">
        <v>146</v>
      </c>
      <c r="E306" s="39" t="s">
        <v>412</v>
      </c>
      <c r="F306" s="40" t="s">
        <v>178</v>
      </c>
      <c r="G306" s="41">
        <v>1</v>
      </c>
      <c r="H306" s="42">
        <v>0</v>
      </c>
      <c r="I306" s="43">
        <f>ROUND(G306*H306,P4)</f>
        <v>0</v>
      </c>
      <c r="J306" s="37"/>
      <c r="O306" s="44">
        <f>I306*0.21</f>
        <v>0</v>
      </c>
      <c r="P306">
        <v>3</v>
      </c>
    </row>
    <row r="307" ht="30">
      <c r="A307" s="37" t="s">
        <v>149</v>
      </c>
      <c r="B307" s="45"/>
      <c r="C307" s="46"/>
      <c r="D307" s="46"/>
      <c r="E307" s="39" t="s">
        <v>413</v>
      </c>
      <c r="F307" s="46"/>
      <c r="G307" s="46"/>
      <c r="H307" s="46"/>
      <c r="I307" s="46"/>
      <c r="J307" s="48"/>
    </row>
    <row r="308" ht="45">
      <c r="A308" s="37" t="s">
        <v>150</v>
      </c>
      <c r="B308" s="45"/>
      <c r="C308" s="46"/>
      <c r="D308" s="46"/>
      <c r="E308" s="49" t="s">
        <v>414</v>
      </c>
      <c r="F308" s="46"/>
      <c r="G308" s="46"/>
      <c r="H308" s="46"/>
      <c r="I308" s="46"/>
      <c r="J308" s="48"/>
    </row>
    <row r="309" ht="105">
      <c r="A309" s="37" t="s">
        <v>152</v>
      </c>
      <c r="B309" s="45"/>
      <c r="C309" s="46"/>
      <c r="D309" s="46"/>
      <c r="E309" s="39" t="s">
        <v>415</v>
      </c>
      <c r="F309" s="46"/>
      <c r="G309" s="46"/>
      <c r="H309" s="46"/>
      <c r="I309" s="46"/>
      <c r="J309" s="48"/>
    </row>
    <row r="310">
      <c r="A310" s="37" t="s">
        <v>144</v>
      </c>
      <c r="B310" s="37">
        <v>74</v>
      </c>
      <c r="C310" s="38" t="s">
        <v>416</v>
      </c>
      <c r="D310" s="37" t="s">
        <v>146</v>
      </c>
      <c r="E310" s="39" t="s">
        <v>344</v>
      </c>
      <c r="F310" s="40" t="s">
        <v>178</v>
      </c>
      <c r="G310" s="41">
        <v>7</v>
      </c>
      <c r="H310" s="42">
        <v>0</v>
      </c>
      <c r="I310" s="43">
        <f>ROUND(G310*H310,P4)</f>
        <v>0</v>
      </c>
      <c r="J310" s="37"/>
      <c r="O310" s="44">
        <f>I310*0.21</f>
        <v>0</v>
      </c>
      <c r="P310">
        <v>3</v>
      </c>
    </row>
    <row r="311" ht="60">
      <c r="A311" s="37" t="s">
        <v>149</v>
      </c>
      <c r="B311" s="45"/>
      <c r="C311" s="46"/>
      <c r="D311" s="46"/>
      <c r="E311" s="39" t="s">
        <v>417</v>
      </c>
      <c r="F311" s="46"/>
      <c r="G311" s="46"/>
      <c r="H311" s="46"/>
      <c r="I311" s="46"/>
      <c r="J311" s="48"/>
    </row>
    <row r="312" ht="90">
      <c r="A312" s="37" t="s">
        <v>150</v>
      </c>
      <c r="B312" s="45"/>
      <c r="C312" s="46"/>
      <c r="D312" s="46"/>
      <c r="E312" s="49" t="s">
        <v>418</v>
      </c>
      <c r="F312" s="46"/>
      <c r="G312" s="46"/>
      <c r="H312" s="46"/>
      <c r="I312" s="46"/>
      <c r="J312" s="48"/>
    </row>
    <row r="313" ht="330">
      <c r="A313" s="37" t="s">
        <v>152</v>
      </c>
      <c r="B313" s="45"/>
      <c r="C313" s="46"/>
      <c r="D313" s="46"/>
      <c r="E313" s="39" t="s">
        <v>419</v>
      </c>
      <c r="F313" s="46"/>
      <c r="G313" s="46"/>
      <c r="H313" s="46"/>
      <c r="I313" s="46"/>
      <c r="J313" s="48"/>
    </row>
    <row r="314">
      <c r="A314" s="37" t="s">
        <v>144</v>
      </c>
      <c r="B314" s="37">
        <v>75</v>
      </c>
      <c r="C314" s="38" t="s">
        <v>420</v>
      </c>
      <c r="D314" s="37" t="s">
        <v>146</v>
      </c>
      <c r="E314" s="39" t="s">
        <v>348</v>
      </c>
      <c r="F314" s="40" t="s">
        <v>178</v>
      </c>
      <c r="G314" s="41">
        <v>7</v>
      </c>
      <c r="H314" s="42">
        <v>0</v>
      </c>
      <c r="I314" s="43">
        <f>ROUND(G314*H314,P4)</f>
        <v>0</v>
      </c>
      <c r="J314" s="37"/>
      <c r="O314" s="44">
        <f>I314*0.21</f>
        <v>0</v>
      </c>
      <c r="P314">
        <v>3</v>
      </c>
    </row>
    <row r="315">
      <c r="A315" s="37" t="s">
        <v>149</v>
      </c>
      <c r="B315" s="45"/>
      <c r="C315" s="46"/>
      <c r="D315" s="46"/>
      <c r="E315" s="39" t="s">
        <v>348</v>
      </c>
      <c r="F315" s="46"/>
      <c r="G315" s="46"/>
      <c r="H315" s="46"/>
      <c r="I315" s="46"/>
      <c r="J315" s="48"/>
    </row>
    <row r="316" ht="90">
      <c r="A316" s="37" t="s">
        <v>150</v>
      </c>
      <c r="B316" s="45"/>
      <c r="C316" s="46"/>
      <c r="D316" s="46"/>
      <c r="E316" s="49" t="s">
        <v>421</v>
      </c>
      <c r="F316" s="46"/>
      <c r="G316" s="46"/>
      <c r="H316" s="46"/>
      <c r="I316" s="46"/>
      <c r="J316" s="48"/>
    </row>
    <row r="317" ht="330">
      <c r="A317" s="37" t="s">
        <v>152</v>
      </c>
      <c r="B317" s="45"/>
      <c r="C317" s="46"/>
      <c r="D317" s="46"/>
      <c r="E317" s="39" t="s">
        <v>422</v>
      </c>
      <c r="F317" s="46"/>
      <c r="G317" s="46"/>
      <c r="H317" s="46"/>
      <c r="I317" s="46"/>
      <c r="J317" s="48"/>
    </row>
    <row r="318">
      <c r="A318" s="37" t="s">
        <v>144</v>
      </c>
      <c r="B318" s="37">
        <v>76</v>
      </c>
      <c r="C318" s="38" t="s">
        <v>423</v>
      </c>
      <c r="D318" s="37" t="s">
        <v>146</v>
      </c>
      <c r="E318" s="39" t="s">
        <v>424</v>
      </c>
      <c r="F318" s="40" t="s">
        <v>178</v>
      </c>
      <c r="G318" s="41">
        <v>1</v>
      </c>
      <c r="H318" s="42">
        <v>0</v>
      </c>
      <c r="I318" s="43">
        <f>ROUND(G318*H318,P4)</f>
        <v>0</v>
      </c>
      <c r="J318" s="37"/>
      <c r="O318" s="44">
        <f>I318*0.21</f>
        <v>0</v>
      </c>
      <c r="P318">
        <v>3</v>
      </c>
    </row>
    <row r="319">
      <c r="A319" s="37" t="s">
        <v>149</v>
      </c>
      <c r="B319" s="45"/>
      <c r="C319" s="46"/>
      <c r="D319" s="46"/>
      <c r="E319" s="39" t="s">
        <v>424</v>
      </c>
      <c r="F319" s="46"/>
      <c r="G319" s="46"/>
      <c r="H319" s="46"/>
      <c r="I319" s="46"/>
      <c r="J319" s="48"/>
    </row>
    <row r="320" ht="75">
      <c r="A320" s="37" t="s">
        <v>150</v>
      </c>
      <c r="B320" s="45"/>
      <c r="C320" s="46"/>
      <c r="D320" s="46"/>
      <c r="E320" s="49" t="s">
        <v>425</v>
      </c>
      <c r="F320" s="46"/>
      <c r="G320" s="46"/>
      <c r="H320" s="46"/>
      <c r="I320" s="46"/>
      <c r="J320" s="48"/>
    </row>
    <row r="321" ht="180">
      <c r="A321" s="37" t="s">
        <v>152</v>
      </c>
      <c r="B321" s="45"/>
      <c r="C321" s="46"/>
      <c r="D321" s="46"/>
      <c r="E321" s="39" t="s">
        <v>426</v>
      </c>
      <c r="F321" s="46"/>
      <c r="G321" s="46"/>
      <c r="H321" s="46"/>
      <c r="I321" s="46"/>
      <c r="J321" s="48"/>
    </row>
    <row r="322">
      <c r="A322" s="37" t="s">
        <v>144</v>
      </c>
      <c r="B322" s="37">
        <v>77</v>
      </c>
      <c r="C322" s="38" t="s">
        <v>427</v>
      </c>
      <c r="D322" s="37" t="s">
        <v>146</v>
      </c>
      <c r="E322" s="39" t="s">
        <v>428</v>
      </c>
      <c r="F322" s="40" t="s">
        <v>178</v>
      </c>
      <c r="G322" s="41">
        <v>1</v>
      </c>
      <c r="H322" s="42">
        <v>0</v>
      </c>
      <c r="I322" s="43">
        <f>ROUND(G322*H322,P4)</f>
        <v>0</v>
      </c>
      <c r="J322" s="37"/>
      <c r="O322" s="44">
        <f>I322*0.21</f>
        <v>0</v>
      </c>
      <c r="P322">
        <v>3</v>
      </c>
    </row>
    <row r="323">
      <c r="A323" s="37" t="s">
        <v>149</v>
      </c>
      <c r="B323" s="45"/>
      <c r="C323" s="46"/>
      <c r="D323" s="46"/>
      <c r="E323" s="39" t="s">
        <v>428</v>
      </c>
      <c r="F323" s="46"/>
      <c r="G323" s="46"/>
      <c r="H323" s="46"/>
      <c r="I323" s="46"/>
      <c r="J323" s="48"/>
    </row>
    <row r="324" ht="75">
      <c r="A324" s="37" t="s">
        <v>150</v>
      </c>
      <c r="B324" s="45"/>
      <c r="C324" s="46"/>
      <c r="D324" s="46"/>
      <c r="E324" s="49" t="s">
        <v>425</v>
      </c>
      <c r="F324" s="46"/>
      <c r="G324" s="46"/>
      <c r="H324" s="46"/>
      <c r="I324" s="46"/>
      <c r="J324" s="48"/>
    </row>
    <row r="325" ht="180">
      <c r="A325" s="37" t="s">
        <v>152</v>
      </c>
      <c r="B325" s="45"/>
      <c r="C325" s="46"/>
      <c r="D325" s="46"/>
      <c r="E325" s="39" t="s">
        <v>429</v>
      </c>
      <c r="F325" s="46"/>
      <c r="G325" s="46"/>
      <c r="H325" s="46"/>
      <c r="I325" s="46"/>
      <c r="J325" s="48"/>
    </row>
    <row r="326">
      <c r="A326" s="37" t="s">
        <v>144</v>
      </c>
      <c r="B326" s="37">
        <v>78</v>
      </c>
      <c r="C326" s="38" t="s">
        <v>430</v>
      </c>
      <c r="D326" s="37" t="s">
        <v>146</v>
      </c>
      <c r="E326" s="39" t="s">
        <v>431</v>
      </c>
      <c r="F326" s="40" t="s">
        <v>178</v>
      </c>
      <c r="G326" s="41">
        <v>1</v>
      </c>
      <c r="H326" s="42">
        <v>0</v>
      </c>
      <c r="I326" s="43">
        <f>ROUND(G326*H326,P4)</f>
        <v>0</v>
      </c>
      <c r="J326" s="37"/>
      <c r="O326" s="44">
        <f>I326*0.21</f>
        <v>0</v>
      </c>
      <c r="P326">
        <v>3</v>
      </c>
    </row>
    <row r="327">
      <c r="A327" s="37" t="s">
        <v>149</v>
      </c>
      <c r="B327" s="45"/>
      <c r="C327" s="46"/>
      <c r="D327" s="46"/>
      <c r="E327" s="39" t="s">
        <v>431</v>
      </c>
      <c r="F327" s="46"/>
      <c r="G327" s="46"/>
      <c r="H327" s="46"/>
      <c r="I327" s="46"/>
      <c r="J327" s="48"/>
    </row>
    <row r="328" ht="75">
      <c r="A328" s="37" t="s">
        <v>150</v>
      </c>
      <c r="B328" s="45"/>
      <c r="C328" s="46"/>
      <c r="D328" s="46"/>
      <c r="E328" s="49" t="s">
        <v>425</v>
      </c>
      <c r="F328" s="46"/>
      <c r="G328" s="46"/>
      <c r="H328" s="46"/>
      <c r="I328" s="46"/>
      <c r="J328" s="48"/>
    </row>
    <row r="329" ht="240">
      <c r="A329" s="37" t="s">
        <v>152</v>
      </c>
      <c r="B329" s="45"/>
      <c r="C329" s="46"/>
      <c r="D329" s="46"/>
      <c r="E329" s="39" t="s">
        <v>432</v>
      </c>
      <c r="F329" s="46"/>
      <c r="G329" s="46"/>
      <c r="H329" s="46"/>
      <c r="I329" s="46"/>
      <c r="J329" s="48"/>
    </row>
    <row r="330">
      <c r="A330" s="31" t="s">
        <v>141</v>
      </c>
      <c r="B330" s="32"/>
      <c r="C330" s="33" t="s">
        <v>433</v>
      </c>
      <c r="D330" s="34"/>
      <c r="E330" s="31" t="s">
        <v>434</v>
      </c>
      <c r="F330" s="34"/>
      <c r="G330" s="34"/>
      <c r="H330" s="34"/>
      <c r="I330" s="35">
        <f>SUMIFS(I331:I346,A331:A346,"P")</f>
        <v>0</v>
      </c>
      <c r="J330" s="36"/>
    </row>
    <row r="331">
      <c r="A331" s="37" t="s">
        <v>144</v>
      </c>
      <c r="B331" s="37">
        <v>79</v>
      </c>
      <c r="C331" s="38" t="s">
        <v>435</v>
      </c>
      <c r="D331" s="37" t="s">
        <v>146</v>
      </c>
      <c r="E331" s="39" t="s">
        <v>436</v>
      </c>
      <c r="F331" s="40" t="s">
        <v>178</v>
      </c>
      <c r="G331" s="41">
        <v>2</v>
      </c>
      <c r="H331" s="42">
        <v>0</v>
      </c>
      <c r="I331" s="43">
        <f>ROUND(G331*H331,P4)</f>
        <v>0</v>
      </c>
      <c r="J331" s="37"/>
      <c r="O331" s="44">
        <f>I331*0.21</f>
        <v>0</v>
      </c>
      <c r="P331">
        <v>3</v>
      </c>
    </row>
    <row r="332">
      <c r="A332" s="37" t="s">
        <v>149</v>
      </c>
      <c r="B332" s="45"/>
      <c r="C332" s="46"/>
      <c r="D332" s="46"/>
      <c r="E332" s="47" t="s">
        <v>146</v>
      </c>
      <c r="F332" s="46"/>
      <c r="G332" s="46"/>
      <c r="H332" s="46"/>
      <c r="I332" s="46"/>
      <c r="J332" s="48"/>
    </row>
    <row r="333" ht="60">
      <c r="A333" s="37" t="s">
        <v>150</v>
      </c>
      <c r="B333" s="45"/>
      <c r="C333" s="46"/>
      <c r="D333" s="46"/>
      <c r="E333" s="49" t="s">
        <v>313</v>
      </c>
      <c r="F333" s="46"/>
      <c r="G333" s="46"/>
      <c r="H333" s="46"/>
      <c r="I333" s="46"/>
      <c r="J333" s="48"/>
    </row>
    <row r="334" ht="135">
      <c r="A334" s="37" t="s">
        <v>152</v>
      </c>
      <c r="B334" s="45"/>
      <c r="C334" s="46"/>
      <c r="D334" s="46"/>
      <c r="E334" s="39" t="s">
        <v>437</v>
      </c>
      <c r="F334" s="46"/>
      <c r="G334" s="46"/>
      <c r="H334" s="46"/>
      <c r="I334" s="46"/>
      <c r="J334" s="48"/>
    </row>
    <row r="335">
      <c r="A335" s="37" t="s">
        <v>144</v>
      </c>
      <c r="B335" s="37">
        <v>80</v>
      </c>
      <c r="C335" s="38" t="s">
        <v>438</v>
      </c>
      <c r="D335" s="37" t="s">
        <v>146</v>
      </c>
      <c r="E335" s="39" t="s">
        <v>439</v>
      </c>
      <c r="F335" s="40" t="s">
        <v>178</v>
      </c>
      <c r="G335" s="41">
        <v>2</v>
      </c>
      <c r="H335" s="42">
        <v>0</v>
      </c>
      <c r="I335" s="43">
        <f>ROUND(G335*H335,P4)</f>
        <v>0</v>
      </c>
      <c r="J335" s="37"/>
      <c r="O335" s="44">
        <f>I335*0.21</f>
        <v>0</v>
      </c>
      <c r="P335">
        <v>3</v>
      </c>
    </row>
    <row r="336">
      <c r="A336" s="37" t="s">
        <v>149</v>
      </c>
      <c r="B336" s="45"/>
      <c r="C336" s="46"/>
      <c r="D336" s="46"/>
      <c r="E336" s="47" t="s">
        <v>146</v>
      </c>
      <c r="F336" s="46"/>
      <c r="G336" s="46"/>
      <c r="H336" s="46"/>
      <c r="I336" s="46"/>
      <c r="J336" s="48"/>
    </row>
    <row r="337" ht="60">
      <c r="A337" s="37" t="s">
        <v>150</v>
      </c>
      <c r="B337" s="45"/>
      <c r="C337" s="46"/>
      <c r="D337" s="46"/>
      <c r="E337" s="49" t="s">
        <v>313</v>
      </c>
      <c r="F337" s="46"/>
      <c r="G337" s="46"/>
      <c r="H337" s="46"/>
      <c r="I337" s="46"/>
      <c r="J337" s="48"/>
    </row>
    <row r="338" ht="165">
      <c r="A338" s="37" t="s">
        <v>152</v>
      </c>
      <c r="B338" s="45"/>
      <c r="C338" s="46"/>
      <c r="D338" s="46"/>
      <c r="E338" s="39" t="s">
        <v>440</v>
      </c>
      <c r="F338" s="46"/>
      <c r="G338" s="46"/>
      <c r="H338" s="46"/>
      <c r="I338" s="46"/>
      <c r="J338" s="48"/>
    </row>
    <row r="339">
      <c r="A339" s="37" t="s">
        <v>144</v>
      </c>
      <c r="B339" s="37">
        <v>81</v>
      </c>
      <c r="C339" s="38" t="s">
        <v>441</v>
      </c>
      <c r="D339" s="37" t="s">
        <v>146</v>
      </c>
      <c r="E339" s="39" t="s">
        <v>442</v>
      </c>
      <c r="F339" s="40" t="s">
        <v>178</v>
      </c>
      <c r="G339" s="41">
        <v>4</v>
      </c>
      <c r="H339" s="42">
        <v>0</v>
      </c>
      <c r="I339" s="43">
        <f>ROUND(G339*H339,P4)</f>
        <v>0</v>
      </c>
      <c r="J339" s="37"/>
      <c r="O339" s="44">
        <f>I339*0.21</f>
        <v>0</v>
      </c>
      <c r="P339">
        <v>3</v>
      </c>
    </row>
    <row r="340">
      <c r="A340" s="37" t="s">
        <v>149</v>
      </c>
      <c r="B340" s="45"/>
      <c r="C340" s="46"/>
      <c r="D340" s="46"/>
      <c r="E340" s="47" t="s">
        <v>146</v>
      </c>
      <c r="F340" s="46"/>
      <c r="G340" s="46"/>
      <c r="H340" s="46"/>
      <c r="I340" s="46"/>
      <c r="J340" s="48"/>
    </row>
    <row r="341" ht="60">
      <c r="A341" s="37" t="s">
        <v>150</v>
      </c>
      <c r="B341" s="45"/>
      <c r="C341" s="46"/>
      <c r="D341" s="46"/>
      <c r="E341" s="49" t="s">
        <v>320</v>
      </c>
      <c r="F341" s="46"/>
      <c r="G341" s="46"/>
      <c r="H341" s="46"/>
      <c r="I341" s="46"/>
      <c r="J341" s="48"/>
    </row>
    <row r="342" ht="165">
      <c r="A342" s="37" t="s">
        <v>152</v>
      </c>
      <c r="B342" s="45"/>
      <c r="C342" s="46"/>
      <c r="D342" s="46"/>
      <c r="E342" s="39" t="s">
        <v>443</v>
      </c>
      <c r="F342" s="46"/>
      <c r="G342" s="46"/>
      <c r="H342" s="46"/>
      <c r="I342" s="46"/>
      <c r="J342" s="48"/>
    </row>
    <row r="343">
      <c r="A343" s="37" t="s">
        <v>144</v>
      </c>
      <c r="B343" s="37">
        <v>82</v>
      </c>
      <c r="C343" s="38" t="s">
        <v>444</v>
      </c>
      <c r="D343" s="37" t="s">
        <v>146</v>
      </c>
      <c r="E343" s="39" t="s">
        <v>445</v>
      </c>
      <c r="F343" s="40" t="s">
        <v>178</v>
      </c>
      <c r="G343" s="41">
        <v>1</v>
      </c>
      <c r="H343" s="42">
        <v>0</v>
      </c>
      <c r="I343" s="43">
        <f>ROUND(G343*H343,P4)</f>
        <v>0</v>
      </c>
      <c r="J343" s="37"/>
      <c r="O343" s="44">
        <f>I343*0.21</f>
        <v>0</v>
      </c>
      <c r="P343">
        <v>3</v>
      </c>
    </row>
    <row r="344" ht="45">
      <c r="A344" s="37" t="s">
        <v>149</v>
      </c>
      <c r="B344" s="45"/>
      <c r="C344" s="46"/>
      <c r="D344" s="46"/>
      <c r="E344" s="39" t="s">
        <v>446</v>
      </c>
      <c r="F344" s="46"/>
      <c r="G344" s="46"/>
      <c r="H344" s="46"/>
      <c r="I344" s="46"/>
      <c r="J344" s="48"/>
    </row>
    <row r="345" ht="75">
      <c r="A345" s="37" t="s">
        <v>150</v>
      </c>
      <c r="B345" s="45"/>
      <c r="C345" s="46"/>
      <c r="D345" s="46"/>
      <c r="E345" s="49" t="s">
        <v>447</v>
      </c>
      <c r="F345" s="46"/>
      <c r="G345" s="46"/>
      <c r="H345" s="46"/>
      <c r="I345" s="46"/>
      <c r="J345" s="48"/>
    </row>
    <row r="346" ht="180">
      <c r="A346" s="37" t="s">
        <v>152</v>
      </c>
      <c r="B346" s="45"/>
      <c r="C346" s="46"/>
      <c r="D346" s="46"/>
      <c r="E346" s="39" t="s">
        <v>448</v>
      </c>
      <c r="F346" s="46"/>
      <c r="G346" s="46"/>
      <c r="H346" s="46"/>
      <c r="I346" s="46"/>
      <c r="J346" s="48"/>
    </row>
    <row r="347">
      <c r="A347" s="31" t="s">
        <v>141</v>
      </c>
      <c r="B347" s="32"/>
      <c r="C347" s="33" t="s">
        <v>449</v>
      </c>
      <c r="D347" s="34"/>
      <c r="E347" s="31" t="s">
        <v>450</v>
      </c>
      <c r="F347" s="34"/>
      <c r="G347" s="34"/>
      <c r="H347" s="34"/>
      <c r="I347" s="35">
        <f>SUMIFS(I348:I367,A348:A367,"P")</f>
        <v>0</v>
      </c>
      <c r="J347" s="36"/>
    </row>
    <row r="348">
      <c r="A348" s="37" t="s">
        <v>144</v>
      </c>
      <c r="B348" s="37">
        <v>83</v>
      </c>
      <c r="C348" s="38" t="s">
        <v>451</v>
      </c>
      <c r="D348" s="37" t="s">
        <v>146</v>
      </c>
      <c r="E348" s="39" t="s">
        <v>452</v>
      </c>
      <c r="F348" s="40" t="s">
        <v>453</v>
      </c>
      <c r="G348" s="41">
        <v>120</v>
      </c>
      <c r="H348" s="42">
        <v>0</v>
      </c>
      <c r="I348" s="43">
        <f>ROUND(G348*H348,P4)</f>
        <v>0</v>
      </c>
      <c r="J348" s="37"/>
      <c r="O348" s="44">
        <f>I348*0.21</f>
        <v>0</v>
      </c>
      <c r="P348">
        <v>3</v>
      </c>
    </row>
    <row r="349">
      <c r="A349" s="37" t="s">
        <v>149</v>
      </c>
      <c r="B349" s="45"/>
      <c r="C349" s="46"/>
      <c r="D349" s="46"/>
      <c r="E349" s="47" t="s">
        <v>146</v>
      </c>
      <c r="F349" s="46"/>
      <c r="G349" s="46"/>
      <c r="H349" s="46"/>
      <c r="I349" s="46"/>
      <c r="J349" s="48"/>
    </row>
    <row r="350" ht="60">
      <c r="A350" s="37" t="s">
        <v>150</v>
      </c>
      <c r="B350" s="45"/>
      <c r="C350" s="46"/>
      <c r="D350" s="46"/>
      <c r="E350" s="49" t="s">
        <v>157</v>
      </c>
      <c r="F350" s="46"/>
      <c r="G350" s="46"/>
      <c r="H350" s="46"/>
      <c r="I350" s="46"/>
      <c r="J350" s="48"/>
    </row>
    <row r="351" ht="135">
      <c r="A351" s="37" t="s">
        <v>152</v>
      </c>
      <c r="B351" s="45"/>
      <c r="C351" s="46"/>
      <c r="D351" s="46"/>
      <c r="E351" s="39" t="s">
        <v>454</v>
      </c>
      <c r="F351" s="46"/>
      <c r="G351" s="46"/>
      <c r="H351" s="46"/>
      <c r="I351" s="46"/>
      <c r="J351" s="48"/>
    </row>
    <row r="352">
      <c r="A352" s="37" t="s">
        <v>144</v>
      </c>
      <c r="B352" s="37">
        <v>84</v>
      </c>
      <c r="C352" s="38" t="s">
        <v>455</v>
      </c>
      <c r="D352" s="37" t="s">
        <v>146</v>
      </c>
      <c r="E352" s="39" t="s">
        <v>456</v>
      </c>
      <c r="F352" s="40" t="s">
        <v>453</v>
      </c>
      <c r="G352" s="41">
        <v>16</v>
      </c>
      <c r="H352" s="42">
        <v>0</v>
      </c>
      <c r="I352" s="43">
        <f>ROUND(G352*H352,P4)</f>
        <v>0</v>
      </c>
      <c r="J352" s="37"/>
      <c r="O352" s="44">
        <f>I352*0.21</f>
        <v>0</v>
      </c>
      <c r="P352">
        <v>3</v>
      </c>
    </row>
    <row r="353">
      <c r="A353" s="37" t="s">
        <v>149</v>
      </c>
      <c r="B353" s="45"/>
      <c r="C353" s="46"/>
      <c r="D353" s="46"/>
      <c r="E353" s="47" t="s">
        <v>146</v>
      </c>
      <c r="F353" s="46"/>
      <c r="G353" s="46"/>
      <c r="H353" s="46"/>
      <c r="I353" s="46"/>
      <c r="J353" s="48"/>
    </row>
    <row r="354" ht="60">
      <c r="A354" s="37" t="s">
        <v>150</v>
      </c>
      <c r="B354" s="45"/>
      <c r="C354" s="46"/>
      <c r="D354" s="46"/>
      <c r="E354" s="49" t="s">
        <v>457</v>
      </c>
      <c r="F354" s="46"/>
      <c r="G354" s="46"/>
      <c r="H354" s="46"/>
      <c r="I354" s="46"/>
      <c r="J354" s="48"/>
    </row>
    <row r="355" ht="135">
      <c r="A355" s="37" t="s">
        <v>152</v>
      </c>
      <c r="B355" s="45"/>
      <c r="C355" s="46"/>
      <c r="D355" s="46"/>
      <c r="E355" s="39" t="s">
        <v>458</v>
      </c>
      <c r="F355" s="46"/>
      <c r="G355" s="46"/>
      <c r="H355" s="46"/>
      <c r="I355" s="46"/>
      <c r="J355" s="48"/>
    </row>
    <row r="356">
      <c r="A356" s="37" t="s">
        <v>144</v>
      </c>
      <c r="B356" s="37">
        <v>85</v>
      </c>
      <c r="C356" s="38" t="s">
        <v>459</v>
      </c>
      <c r="D356" s="37" t="s">
        <v>146</v>
      </c>
      <c r="E356" s="39" t="s">
        <v>460</v>
      </c>
      <c r="F356" s="40" t="s">
        <v>178</v>
      </c>
      <c r="G356" s="41">
        <v>133</v>
      </c>
      <c r="H356" s="42">
        <v>0</v>
      </c>
      <c r="I356" s="43">
        <f>ROUND(G356*H356,P4)</f>
        <v>0</v>
      </c>
      <c r="J356" s="37"/>
      <c r="O356" s="44">
        <f>I356*0.21</f>
        <v>0</v>
      </c>
      <c r="P356">
        <v>3</v>
      </c>
    </row>
    <row r="357">
      <c r="A357" s="37" t="s">
        <v>149</v>
      </c>
      <c r="B357" s="45"/>
      <c r="C357" s="46"/>
      <c r="D357" s="46"/>
      <c r="E357" s="47" t="s">
        <v>146</v>
      </c>
      <c r="F357" s="46"/>
      <c r="G357" s="46"/>
      <c r="H357" s="46"/>
      <c r="I357" s="46"/>
      <c r="J357" s="48"/>
    </row>
    <row r="358" ht="60">
      <c r="A358" s="37" t="s">
        <v>150</v>
      </c>
      <c r="B358" s="45"/>
      <c r="C358" s="46"/>
      <c r="D358" s="46"/>
      <c r="E358" s="49" t="s">
        <v>461</v>
      </c>
      <c r="F358" s="46"/>
      <c r="G358" s="46"/>
      <c r="H358" s="46"/>
      <c r="I358" s="46"/>
      <c r="J358" s="48"/>
    </row>
    <row r="359" ht="165">
      <c r="A359" s="37" t="s">
        <v>152</v>
      </c>
      <c r="B359" s="45"/>
      <c r="C359" s="46"/>
      <c r="D359" s="46"/>
      <c r="E359" s="39" t="s">
        <v>462</v>
      </c>
      <c r="F359" s="46"/>
      <c r="G359" s="46"/>
      <c r="H359" s="46"/>
      <c r="I359" s="46"/>
      <c r="J359" s="48"/>
    </row>
    <row r="360">
      <c r="A360" s="37" t="s">
        <v>144</v>
      </c>
      <c r="B360" s="37">
        <v>86</v>
      </c>
      <c r="C360" s="38" t="s">
        <v>463</v>
      </c>
      <c r="D360" s="37" t="s">
        <v>146</v>
      </c>
      <c r="E360" s="39" t="s">
        <v>464</v>
      </c>
      <c r="F360" s="40" t="s">
        <v>178</v>
      </c>
      <c r="G360" s="41">
        <v>15</v>
      </c>
      <c r="H360" s="42">
        <v>0</v>
      </c>
      <c r="I360" s="43">
        <f>ROUND(G360*H360,P4)</f>
        <v>0</v>
      </c>
      <c r="J360" s="37"/>
      <c r="O360" s="44">
        <f>I360*0.21</f>
        <v>0</v>
      </c>
      <c r="P360">
        <v>3</v>
      </c>
    </row>
    <row r="361">
      <c r="A361" s="37" t="s">
        <v>149</v>
      </c>
      <c r="B361" s="45"/>
      <c r="C361" s="46"/>
      <c r="D361" s="46"/>
      <c r="E361" s="47" t="s">
        <v>146</v>
      </c>
      <c r="F361" s="46"/>
      <c r="G361" s="46"/>
      <c r="H361" s="46"/>
      <c r="I361" s="46"/>
      <c r="J361" s="48"/>
    </row>
    <row r="362" ht="60">
      <c r="A362" s="37" t="s">
        <v>150</v>
      </c>
      <c r="B362" s="45"/>
      <c r="C362" s="46"/>
      <c r="D362" s="46"/>
      <c r="E362" s="49" t="s">
        <v>253</v>
      </c>
      <c r="F362" s="46"/>
      <c r="G362" s="46"/>
      <c r="H362" s="46"/>
      <c r="I362" s="46"/>
      <c r="J362" s="48"/>
    </row>
    <row r="363" ht="150">
      <c r="A363" s="37" t="s">
        <v>152</v>
      </c>
      <c r="B363" s="45"/>
      <c r="C363" s="46"/>
      <c r="D363" s="46"/>
      <c r="E363" s="39" t="s">
        <v>465</v>
      </c>
      <c r="F363" s="46"/>
      <c r="G363" s="46"/>
      <c r="H363" s="46"/>
      <c r="I363" s="46"/>
      <c r="J363" s="48"/>
    </row>
    <row r="364">
      <c r="A364" s="37" t="s">
        <v>144</v>
      </c>
      <c r="B364" s="37">
        <v>87</v>
      </c>
      <c r="C364" s="38" t="s">
        <v>466</v>
      </c>
      <c r="D364" s="37" t="s">
        <v>146</v>
      </c>
      <c r="E364" s="39" t="s">
        <v>467</v>
      </c>
      <c r="F364" s="40" t="s">
        <v>453</v>
      </c>
      <c r="G364" s="41">
        <v>80</v>
      </c>
      <c r="H364" s="42">
        <v>0</v>
      </c>
      <c r="I364" s="43">
        <f>ROUND(G364*H364,P4)</f>
        <v>0</v>
      </c>
      <c r="J364" s="37"/>
      <c r="O364" s="44">
        <f>I364*0.21</f>
        <v>0</v>
      </c>
      <c r="P364">
        <v>3</v>
      </c>
    </row>
    <row r="365">
      <c r="A365" s="37" t="s">
        <v>149</v>
      </c>
      <c r="B365" s="45"/>
      <c r="C365" s="46"/>
      <c r="D365" s="46"/>
      <c r="E365" s="47" t="s">
        <v>146</v>
      </c>
      <c r="F365" s="46"/>
      <c r="G365" s="46"/>
      <c r="H365" s="46"/>
      <c r="I365" s="46"/>
      <c r="J365" s="48"/>
    </row>
    <row r="366" ht="60">
      <c r="A366" s="37" t="s">
        <v>150</v>
      </c>
      <c r="B366" s="45"/>
      <c r="C366" s="46"/>
      <c r="D366" s="46"/>
      <c r="E366" s="49" t="s">
        <v>468</v>
      </c>
      <c r="F366" s="46"/>
      <c r="G366" s="46"/>
      <c r="H366" s="46"/>
      <c r="I366" s="46"/>
      <c r="J366" s="48"/>
    </row>
    <row r="367" ht="135">
      <c r="A367" s="37" t="s">
        <v>152</v>
      </c>
      <c r="B367" s="45"/>
      <c r="C367" s="46"/>
      <c r="D367" s="46"/>
      <c r="E367" s="39" t="s">
        <v>469</v>
      </c>
      <c r="F367" s="46"/>
      <c r="G367" s="46"/>
      <c r="H367" s="46"/>
      <c r="I367" s="46"/>
      <c r="J367" s="48"/>
    </row>
    <row r="368">
      <c r="A368" s="31" t="s">
        <v>141</v>
      </c>
      <c r="B368" s="32"/>
      <c r="C368" s="33" t="s">
        <v>470</v>
      </c>
      <c r="D368" s="34"/>
      <c r="E368" s="31" t="s">
        <v>471</v>
      </c>
      <c r="F368" s="34"/>
      <c r="G368" s="34"/>
      <c r="H368" s="34"/>
      <c r="I368" s="35">
        <f>SUMIFS(I369:I382,A369:A382,"P")</f>
        <v>0</v>
      </c>
      <c r="J368" s="36"/>
    </row>
    <row r="369" ht="60">
      <c r="A369" s="37" t="s">
        <v>144</v>
      </c>
      <c r="B369" s="37">
        <v>88</v>
      </c>
      <c r="C369" s="38" t="s">
        <v>472</v>
      </c>
      <c r="D369" s="37" t="s">
        <v>473</v>
      </c>
      <c r="E369" s="39" t="s">
        <v>474</v>
      </c>
      <c r="F369" s="40" t="s">
        <v>475</v>
      </c>
      <c r="G369" s="41">
        <v>15</v>
      </c>
      <c r="H369" s="42">
        <v>0</v>
      </c>
      <c r="I369" s="43">
        <f>ROUND(G369*H369,P4)</f>
        <v>0</v>
      </c>
      <c r="J369" s="37"/>
      <c r="O369" s="44">
        <f>I369*0.21</f>
        <v>0</v>
      </c>
      <c r="P369">
        <v>3</v>
      </c>
    </row>
    <row r="370" ht="45">
      <c r="A370" s="37" t="s">
        <v>149</v>
      </c>
      <c r="B370" s="45"/>
      <c r="C370" s="46"/>
      <c r="D370" s="46"/>
      <c r="E370" s="39" t="s">
        <v>476</v>
      </c>
      <c r="F370" s="46"/>
      <c r="G370" s="46"/>
      <c r="H370" s="46"/>
      <c r="I370" s="46"/>
      <c r="J370" s="48"/>
    </row>
    <row r="371" ht="270">
      <c r="A371" s="37" t="s">
        <v>152</v>
      </c>
      <c r="B371" s="45"/>
      <c r="C371" s="46"/>
      <c r="D371" s="46"/>
      <c r="E371" s="39" t="s">
        <v>477</v>
      </c>
      <c r="F371" s="46"/>
      <c r="G371" s="46"/>
      <c r="H371" s="46"/>
      <c r="I371" s="46"/>
      <c r="J371" s="48"/>
    </row>
    <row r="372" ht="45">
      <c r="A372" s="37" t="s">
        <v>144</v>
      </c>
      <c r="B372" s="37">
        <v>89</v>
      </c>
      <c r="C372" s="38" t="s">
        <v>478</v>
      </c>
      <c r="D372" s="37" t="s">
        <v>479</v>
      </c>
      <c r="E372" s="39" t="s">
        <v>480</v>
      </c>
      <c r="F372" s="40" t="s">
        <v>475</v>
      </c>
      <c r="G372" s="41">
        <v>0.34999999999999998</v>
      </c>
      <c r="H372" s="42">
        <v>0</v>
      </c>
      <c r="I372" s="43">
        <f>ROUND(G372*H372,P4)</f>
        <v>0</v>
      </c>
      <c r="J372" s="37"/>
      <c r="O372" s="44">
        <f>I372*0.21</f>
        <v>0</v>
      </c>
      <c r="P372">
        <v>3</v>
      </c>
    </row>
    <row r="373" ht="45">
      <c r="A373" s="37" t="s">
        <v>149</v>
      </c>
      <c r="B373" s="45"/>
      <c r="C373" s="46"/>
      <c r="D373" s="46"/>
      <c r="E373" s="39" t="s">
        <v>481</v>
      </c>
      <c r="F373" s="46"/>
      <c r="G373" s="46"/>
      <c r="H373" s="46"/>
      <c r="I373" s="46"/>
      <c r="J373" s="48"/>
    </row>
    <row r="374" ht="270">
      <c r="A374" s="37" t="s">
        <v>152</v>
      </c>
      <c r="B374" s="45"/>
      <c r="C374" s="46"/>
      <c r="D374" s="46"/>
      <c r="E374" s="39" t="s">
        <v>482</v>
      </c>
      <c r="F374" s="46"/>
      <c r="G374" s="46"/>
      <c r="H374" s="46"/>
      <c r="I374" s="46"/>
      <c r="J374" s="48"/>
    </row>
    <row r="375" ht="45">
      <c r="A375" s="37" t="s">
        <v>144</v>
      </c>
      <c r="B375" s="37">
        <v>90</v>
      </c>
      <c r="C375" s="38" t="s">
        <v>483</v>
      </c>
      <c r="D375" s="37" t="s">
        <v>484</v>
      </c>
      <c r="E375" s="39" t="s">
        <v>485</v>
      </c>
      <c r="F375" s="40" t="s">
        <v>475</v>
      </c>
      <c r="G375" s="41">
        <v>4</v>
      </c>
      <c r="H375" s="42">
        <v>0</v>
      </c>
      <c r="I375" s="43">
        <f>ROUND(G375*H375,P4)</f>
        <v>0</v>
      </c>
      <c r="J375" s="37"/>
      <c r="O375" s="44">
        <f>I375*0.21</f>
        <v>0</v>
      </c>
      <c r="P375">
        <v>3</v>
      </c>
    </row>
    <row r="376" ht="30">
      <c r="A376" s="37" t="s">
        <v>149</v>
      </c>
      <c r="B376" s="45"/>
      <c r="C376" s="46"/>
      <c r="D376" s="46"/>
      <c r="E376" s="39" t="s">
        <v>486</v>
      </c>
      <c r="F376" s="46"/>
      <c r="G376" s="46"/>
      <c r="H376" s="46"/>
      <c r="I376" s="46"/>
      <c r="J376" s="48"/>
    </row>
    <row r="377" ht="60">
      <c r="A377" s="37" t="s">
        <v>150</v>
      </c>
      <c r="B377" s="45"/>
      <c r="C377" s="46"/>
      <c r="D377" s="46"/>
      <c r="E377" s="49" t="s">
        <v>320</v>
      </c>
      <c r="F377" s="46"/>
      <c r="G377" s="46"/>
      <c r="H377" s="46"/>
      <c r="I377" s="46"/>
      <c r="J377" s="48"/>
    </row>
    <row r="378" ht="240">
      <c r="A378" s="37" t="s">
        <v>152</v>
      </c>
      <c r="B378" s="45"/>
      <c r="C378" s="46"/>
      <c r="D378" s="46"/>
      <c r="E378" s="39" t="s">
        <v>487</v>
      </c>
      <c r="F378" s="46"/>
      <c r="G378" s="46"/>
      <c r="H378" s="46"/>
      <c r="I378" s="46"/>
      <c r="J378" s="48"/>
    </row>
    <row r="379" ht="30">
      <c r="A379" s="37" t="s">
        <v>144</v>
      </c>
      <c r="B379" s="37">
        <v>91</v>
      </c>
      <c r="C379" s="38" t="s">
        <v>488</v>
      </c>
      <c r="D379" s="37" t="s">
        <v>489</v>
      </c>
      <c r="E379" s="39" t="s">
        <v>490</v>
      </c>
      <c r="F379" s="40" t="s">
        <v>475</v>
      </c>
      <c r="G379" s="41">
        <v>0.34999999999999998</v>
      </c>
      <c r="H379" s="42">
        <v>0</v>
      </c>
      <c r="I379" s="43">
        <f>ROUND(G379*H379,P4)</f>
        <v>0</v>
      </c>
      <c r="J379" s="37"/>
      <c r="O379" s="44">
        <f>I379*0.21</f>
        <v>0</v>
      </c>
      <c r="P379">
        <v>3</v>
      </c>
    </row>
    <row r="380" ht="30">
      <c r="A380" s="37" t="s">
        <v>149</v>
      </c>
      <c r="B380" s="45"/>
      <c r="C380" s="46"/>
      <c r="D380" s="46"/>
      <c r="E380" s="39" t="s">
        <v>491</v>
      </c>
      <c r="F380" s="46"/>
      <c r="G380" s="46"/>
      <c r="H380" s="46"/>
      <c r="I380" s="46"/>
      <c r="J380" s="48"/>
    </row>
    <row r="381" ht="60">
      <c r="A381" s="37" t="s">
        <v>150</v>
      </c>
      <c r="B381" s="45"/>
      <c r="C381" s="46"/>
      <c r="D381" s="46"/>
      <c r="E381" s="49" t="s">
        <v>492</v>
      </c>
      <c r="F381" s="46"/>
      <c r="G381" s="46"/>
      <c r="H381" s="46"/>
      <c r="I381" s="46"/>
      <c r="J381" s="48"/>
    </row>
    <row r="382" ht="240">
      <c r="A382" s="37" t="s">
        <v>152</v>
      </c>
      <c r="B382" s="50"/>
      <c r="C382" s="51"/>
      <c r="D382" s="51"/>
      <c r="E382" s="39" t="s">
        <v>487</v>
      </c>
      <c r="F382" s="51"/>
      <c r="G382" s="51"/>
      <c r="H382" s="51"/>
      <c r="I382" s="51"/>
      <c r="J382" s="52"/>
    </row>
  </sheetData>
  <sheetProtection sheet="1" objects="1" scenarios="1" spinCount="100000" saltValue="jgxlJy2J8omiEW8N/hjK4MBj6+4gtQn8C3BHRKjMZ47e4oEJLSE2s8FciC11LbvsQs6INXZygZtaAqktFECsQg==" hashValue="tGuTmvS46u8mHJ6eBf45bvQpocByMC8921l1rlZyg95dfwLpL174YmN5h4CJdApwcOApm6ClrgDdD6iZJ+aoUA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2383</v>
      </c>
      <c r="I3" s="25">
        <f>SUMIFS(I9:I209,A9:A209,"SD")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129</v>
      </c>
      <c r="C5" s="21" t="s">
        <v>2383</v>
      </c>
      <c r="D5" s="22"/>
      <c r="E5" s="23" t="s">
        <v>64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SUMIFS(I10:I49,A10:A49,"P")</f>
        <v>0</v>
      </c>
      <c r="J9" s="36"/>
    </row>
    <row r="10">
      <c r="A10" s="37" t="s">
        <v>144</v>
      </c>
      <c r="B10" s="37">
        <v>1</v>
      </c>
      <c r="C10" s="38" t="s">
        <v>1106</v>
      </c>
      <c r="D10" s="37" t="s">
        <v>146</v>
      </c>
      <c r="E10" s="39" t="s">
        <v>1107</v>
      </c>
      <c r="F10" s="40" t="s">
        <v>148</v>
      </c>
      <c r="G10" s="41">
        <v>457.01999999999998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120">
      <c r="A12" s="37" t="s">
        <v>150</v>
      </c>
      <c r="B12" s="45"/>
      <c r="C12" s="46"/>
      <c r="D12" s="46"/>
      <c r="E12" s="49" t="s">
        <v>2384</v>
      </c>
      <c r="F12" s="46"/>
      <c r="G12" s="46"/>
      <c r="H12" s="46"/>
      <c r="I12" s="46"/>
      <c r="J12" s="48"/>
    </row>
    <row r="13" ht="409.5">
      <c r="A13" s="37" t="s">
        <v>152</v>
      </c>
      <c r="B13" s="45"/>
      <c r="C13" s="46"/>
      <c r="D13" s="46"/>
      <c r="E13" s="39" t="s">
        <v>153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983</v>
      </c>
      <c r="D14" s="37" t="s">
        <v>146</v>
      </c>
      <c r="E14" s="39" t="s">
        <v>984</v>
      </c>
      <c r="F14" s="40" t="s">
        <v>148</v>
      </c>
      <c r="G14" s="41">
        <v>37.899999999999999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75">
      <c r="A16" s="37" t="s">
        <v>150</v>
      </c>
      <c r="B16" s="45"/>
      <c r="C16" s="46"/>
      <c r="D16" s="46"/>
      <c r="E16" s="49" t="s">
        <v>2385</v>
      </c>
      <c r="F16" s="46"/>
      <c r="G16" s="46"/>
      <c r="H16" s="46"/>
      <c r="I16" s="46"/>
      <c r="J16" s="48"/>
    </row>
    <row r="17" ht="409.5">
      <c r="A17" s="37" t="s">
        <v>152</v>
      </c>
      <c r="B17" s="45"/>
      <c r="C17" s="46"/>
      <c r="D17" s="46"/>
      <c r="E17" s="39" t="s">
        <v>153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989</v>
      </c>
      <c r="D18" s="37" t="s">
        <v>146</v>
      </c>
      <c r="E18" s="39" t="s">
        <v>990</v>
      </c>
      <c r="F18" s="40" t="s">
        <v>148</v>
      </c>
      <c r="G18" s="41">
        <v>494.92000000000002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90">
      <c r="A20" s="37" t="s">
        <v>150</v>
      </c>
      <c r="B20" s="45"/>
      <c r="C20" s="46"/>
      <c r="D20" s="46"/>
      <c r="E20" s="49" t="s">
        <v>2386</v>
      </c>
      <c r="F20" s="46"/>
      <c r="G20" s="46"/>
      <c r="H20" s="46"/>
      <c r="I20" s="46"/>
      <c r="J20" s="48"/>
    </row>
    <row r="21" ht="270">
      <c r="A21" s="37" t="s">
        <v>152</v>
      </c>
      <c r="B21" s="45"/>
      <c r="C21" s="46"/>
      <c r="D21" s="46"/>
      <c r="E21" s="39" t="s">
        <v>991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680</v>
      </c>
      <c r="D22" s="37" t="s">
        <v>146</v>
      </c>
      <c r="E22" s="39" t="s">
        <v>681</v>
      </c>
      <c r="F22" s="40" t="s">
        <v>148</v>
      </c>
      <c r="G22" s="41">
        <v>248.80000000000001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90">
      <c r="A24" s="37" t="s">
        <v>150</v>
      </c>
      <c r="B24" s="45"/>
      <c r="C24" s="46"/>
      <c r="D24" s="46"/>
      <c r="E24" s="49" t="s">
        <v>2387</v>
      </c>
      <c r="F24" s="46"/>
      <c r="G24" s="46"/>
      <c r="H24" s="46"/>
      <c r="I24" s="46"/>
      <c r="J24" s="48"/>
    </row>
    <row r="25" ht="330">
      <c r="A25" s="37" t="s">
        <v>152</v>
      </c>
      <c r="B25" s="45"/>
      <c r="C25" s="46"/>
      <c r="D25" s="46"/>
      <c r="E25" s="39" t="s">
        <v>683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999</v>
      </c>
      <c r="D26" s="37" t="s">
        <v>146</v>
      </c>
      <c r="E26" s="39" t="s">
        <v>1000</v>
      </c>
      <c r="F26" s="40" t="s">
        <v>148</v>
      </c>
      <c r="G26" s="41">
        <v>172.38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135">
      <c r="A28" s="37" t="s">
        <v>150</v>
      </c>
      <c r="B28" s="45"/>
      <c r="C28" s="46"/>
      <c r="D28" s="46"/>
      <c r="E28" s="49" t="s">
        <v>2388</v>
      </c>
      <c r="F28" s="46"/>
      <c r="G28" s="46"/>
      <c r="H28" s="46"/>
      <c r="I28" s="46"/>
      <c r="J28" s="48"/>
    </row>
    <row r="29" ht="409.5">
      <c r="A29" s="37" t="s">
        <v>152</v>
      </c>
      <c r="B29" s="45"/>
      <c r="C29" s="46"/>
      <c r="D29" s="46"/>
      <c r="E29" s="39" t="s">
        <v>1002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506</v>
      </c>
      <c r="D30" s="37" t="s">
        <v>146</v>
      </c>
      <c r="E30" s="39" t="s">
        <v>507</v>
      </c>
      <c r="F30" s="40" t="s">
        <v>164</v>
      </c>
      <c r="G30" s="41">
        <v>285.60000000000002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90">
      <c r="A32" s="37" t="s">
        <v>150</v>
      </c>
      <c r="B32" s="45"/>
      <c r="C32" s="46"/>
      <c r="D32" s="46"/>
      <c r="E32" s="49" t="s">
        <v>2389</v>
      </c>
      <c r="F32" s="46"/>
      <c r="G32" s="46"/>
      <c r="H32" s="46"/>
      <c r="I32" s="46"/>
      <c r="J32" s="48"/>
    </row>
    <row r="33" ht="75">
      <c r="A33" s="37" t="s">
        <v>152</v>
      </c>
      <c r="B33" s="45"/>
      <c r="C33" s="46"/>
      <c r="D33" s="46"/>
      <c r="E33" s="39" t="s">
        <v>509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2390</v>
      </c>
      <c r="D34" s="37" t="s">
        <v>146</v>
      </c>
      <c r="E34" s="39" t="s">
        <v>1909</v>
      </c>
      <c r="F34" s="40" t="s">
        <v>171</v>
      </c>
      <c r="G34" s="41">
        <v>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60">
      <c r="A36" s="37" t="s">
        <v>150</v>
      </c>
      <c r="B36" s="45"/>
      <c r="C36" s="46"/>
      <c r="D36" s="46"/>
      <c r="E36" s="49" t="s">
        <v>1910</v>
      </c>
      <c r="F36" s="46"/>
      <c r="G36" s="46"/>
      <c r="H36" s="46"/>
      <c r="I36" s="46"/>
      <c r="J36" s="48"/>
    </row>
    <row r="37" ht="120">
      <c r="A37" s="37" t="s">
        <v>152</v>
      </c>
      <c r="B37" s="45"/>
      <c r="C37" s="46"/>
      <c r="D37" s="46"/>
      <c r="E37" s="39" t="s">
        <v>1911</v>
      </c>
      <c r="F37" s="46"/>
      <c r="G37" s="46"/>
      <c r="H37" s="46"/>
      <c r="I37" s="46"/>
      <c r="J37" s="48"/>
    </row>
    <row r="38">
      <c r="A38" s="37" t="s">
        <v>144</v>
      </c>
      <c r="B38" s="37">
        <v>8</v>
      </c>
      <c r="C38" s="38" t="s">
        <v>2273</v>
      </c>
      <c r="D38" s="37" t="s">
        <v>146</v>
      </c>
      <c r="E38" s="39" t="s">
        <v>1913</v>
      </c>
      <c r="F38" s="40" t="s">
        <v>171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47" t="s">
        <v>146</v>
      </c>
      <c r="F39" s="46"/>
      <c r="G39" s="46"/>
      <c r="H39" s="46"/>
      <c r="I39" s="46"/>
      <c r="J39" s="48"/>
    </row>
    <row r="40" ht="60">
      <c r="A40" s="37" t="s">
        <v>150</v>
      </c>
      <c r="B40" s="45"/>
      <c r="C40" s="46"/>
      <c r="D40" s="46"/>
      <c r="E40" s="49" t="s">
        <v>1910</v>
      </c>
      <c r="F40" s="46"/>
      <c r="G40" s="46"/>
      <c r="H40" s="46"/>
      <c r="I40" s="46"/>
      <c r="J40" s="48"/>
    </row>
    <row r="41" ht="195">
      <c r="A41" s="37" t="s">
        <v>152</v>
      </c>
      <c r="B41" s="45"/>
      <c r="C41" s="46"/>
      <c r="D41" s="46"/>
      <c r="E41" s="39" t="s">
        <v>1914</v>
      </c>
      <c r="F41" s="46"/>
      <c r="G41" s="46"/>
      <c r="H41" s="46"/>
      <c r="I41" s="46"/>
      <c r="J41" s="48"/>
    </row>
    <row r="42" ht="30">
      <c r="A42" s="37" t="s">
        <v>144</v>
      </c>
      <c r="B42" s="37">
        <v>9</v>
      </c>
      <c r="C42" s="38" t="s">
        <v>1915</v>
      </c>
      <c r="D42" s="37" t="s">
        <v>146</v>
      </c>
      <c r="E42" s="39" t="s">
        <v>1916</v>
      </c>
      <c r="F42" s="40" t="s">
        <v>164</v>
      </c>
      <c r="G42" s="41">
        <v>484.88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47" t="s">
        <v>146</v>
      </c>
      <c r="F43" s="46"/>
      <c r="G43" s="46"/>
      <c r="H43" s="46"/>
      <c r="I43" s="46"/>
      <c r="J43" s="48"/>
    </row>
    <row r="44" ht="75">
      <c r="A44" s="37" t="s">
        <v>150</v>
      </c>
      <c r="B44" s="45"/>
      <c r="C44" s="46"/>
      <c r="D44" s="46"/>
      <c r="E44" s="49" t="s">
        <v>2391</v>
      </c>
      <c r="F44" s="46"/>
      <c r="G44" s="46"/>
      <c r="H44" s="46"/>
      <c r="I44" s="46"/>
      <c r="J44" s="48"/>
    </row>
    <row r="45" ht="120">
      <c r="A45" s="37" t="s">
        <v>152</v>
      </c>
      <c r="B45" s="45"/>
      <c r="C45" s="46"/>
      <c r="D45" s="46"/>
      <c r="E45" s="39" t="s">
        <v>1918</v>
      </c>
      <c r="F45" s="46"/>
      <c r="G45" s="46"/>
      <c r="H45" s="46"/>
      <c r="I45" s="46"/>
      <c r="J45" s="48"/>
    </row>
    <row r="46" ht="30">
      <c r="A46" s="37" t="s">
        <v>144</v>
      </c>
      <c r="B46" s="37">
        <v>10</v>
      </c>
      <c r="C46" s="38" t="s">
        <v>1923</v>
      </c>
      <c r="D46" s="37" t="s">
        <v>146</v>
      </c>
      <c r="E46" s="39" t="s">
        <v>1924</v>
      </c>
      <c r="F46" s="40" t="s">
        <v>178</v>
      </c>
      <c r="G46" s="41">
        <v>2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60">
      <c r="A48" s="37" t="s">
        <v>150</v>
      </c>
      <c r="B48" s="45"/>
      <c r="C48" s="46"/>
      <c r="D48" s="46"/>
      <c r="E48" s="49" t="s">
        <v>1925</v>
      </c>
      <c r="F48" s="46"/>
      <c r="G48" s="46"/>
      <c r="H48" s="46"/>
      <c r="I48" s="46"/>
      <c r="J48" s="48"/>
    </row>
    <row r="49" ht="105">
      <c r="A49" s="37" t="s">
        <v>152</v>
      </c>
      <c r="B49" s="45"/>
      <c r="C49" s="46"/>
      <c r="D49" s="46"/>
      <c r="E49" s="39" t="s">
        <v>1926</v>
      </c>
      <c r="F49" s="46"/>
      <c r="G49" s="46"/>
      <c r="H49" s="46"/>
      <c r="I49" s="46"/>
      <c r="J49" s="48"/>
    </row>
    <row r="50">
      <c r="A50" s="31" t="s">
        <v>141</v>
      </c>
      <c r="B50" s="32"/>
      <c r="C50" s="33" t="s">
        <v>524</v>
      </c>
      <c r="D50" s="34"/>
      <c r="E50" s="31" t="s">
        <v>525</v>
      </c>
      <c r="F50" s="34"/>
      <c r="G50" s="34"/>
      <c r="H50" s="34"/>
      <c r="I50" s="35">
        <f>SUMIFS(I51:I58,A51:A58,"P")</f>
        <v>0</v>
      </c>
      <c r="J50" s="36"/>
    </row>
    <row r="51">
      <c r="A51" s="37" t="s">
        <v>144</v>
      </c>
      <c r="B51" s="37">
        <v>11</v>
      </c>
      <c r="C51" s="38" t="s">
        <v>2392</v>
      </c>
      <c r="D51" s="37" t="s">
        <v>146</v>
      </c>
      <c r="E51" s="39" t="s">
        <v>2393</v>
      </c>
      <c r="F51" s="40" t="s">
        <v>148</v>
      </c>
      <c r="G51" s="41">
        <v>0.92500000000000004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 ht="120">
      <c r="A53" s="37" t="s">
        <v>150</v>
      </c>
      <c r="B53" s="45"/>
      <c r="C53" s="46"/>
      <c r="D53" s="46"/>
      <c r="E53" s="49" t="s">
        <v>2394</v>
      </c>
      <c r="F53" s="46"/>
      <c r="G53" s="46"/>
      <c r="H53" s="46"/>
      <c r="I53" s="46"/>
      <c r="J53" s="48"/>
    </row>
    <row r="54" ht="330">
      <c r="A54" s="37" t="s">
        <v>152</v>
      </c>
      <c r="B54" s="45"/>
      <c r="C54" s="46"/>
      <c r="D54" s="46"/>
      <c r="E54" s="39" t="s">
        <v>2395</v>
      </c>
      <c r="F54" s="46"/>
      <c r="G54" s="46"/>
      <c r="H54" s="46"/>
      <c r="I54" s="46"/>
      <c r="J54" s="48"/>
    </row>
    <row r="55">
      <c r="A55" s="37" t="s">
        <v>144</v>
      </c>
      <c r="B55" s="37">
        <v>12</v>
      </c>
      <c r="C55" s="38" t="s">
        <v>1009</v>
      </c>
      <c r="D55" s="37" t="s">
        <v>146</v>
      </c>
      <c r="E55" s="39" t="s">
        <v>1010</v>
      </c>
      <c r="F55" s="40" t="s">
        <v>148</v>
      </c>
      <c r="G55" s="41">
        <v>37.109999999999999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 ht="105">
      <c r="A57" s="37" t="s">
        <v>150</v>
      </c>
      <c r="B57" s="45"/>
      <c r="C57" s="46"/>
      <c r="D57" s="46"/>
      <c r="E57" s="49" t="s">
        <v>2396</v>
      </c>
      <c r="F57" s="46"/>
      <c r="G57" s="46"/>
      <c r="H57" s="46"/>
      <c r="I57" s="46"/>
      <c r="J57" s="48"/>
    </row>
    <row r="58" ht="105">
      <c r="A58" s="37" t="s">
        <v>152</v>
      </c>
      <c r="B58" s="45"/>
      <c r="C58" s="46"/>
      <c r="D58" s="46"/>
      <c r="E58" s="39" t="s">
        <v>1012</v>
      </c>
      <c r="F58" s="46"/>
      <c r="G58" s="46"/>
      <c r="H58" s="46"/>
      <c r="I58" s="46"/>
      <c r="J58" s="48"/>
    </row>
    <row r="59">
      <c r="A59" s="31" t="s">
        <v>141</v>
      </c>
      <c r="B59" s="32"/>
      <c r="C59" s="33" t="s">
        <v>600</v>
      </c>
      <c r="D59" s="34"/>
      <c r="E59" s="31" t="s">
        <v>1265</v>
      </c>
      <c r="F59" s="34"/>
      <c r="G59" s="34"/>
      <c r="H59" s="34"/>
      <c r="I59" s="35">
        <f>SUMIFS(I60:I167,A60:A167,"P")</f>
        <v>0</v>
      </c>
      <c r="J59" s="36"/>
    </row>
    <row r="60">
      <c r="A60" s="37" t="s">
        <v>144</v>
      </c>
      <c r="B60" s="37">
        <v>13</v>
      </c>
      <c r="C60" s="38" t="s">
        <v>2397</v>
      </c>
      <c r="D60" s="37" t="s">
        <v>146</v>
      </c>
      <c r="E60" s="39" t="s">
        <v>2398</v>
      </c>
      <c r="F60" s="40" t="s">
        <v>156</v>
      </c>
      <c r="G60" s="41">
        <v>12.1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149</v>
      </c>
      <c r="B61" s="45"/>
      <c r="C61" s="46"/>
      <c r="D61" s="46"/>
      <c r="E61" s="47" t="s">
        <v>146</v>
      </c>
      <c r="F61" s="46"/>
      <c r="G61" s="46"/>
      <c r="H61" s="46"/>
      <c r="I61" s="46"/>
      <c r="J61" s="48"/>
    </row>
    <row r="62" ht="409.5">
      <c r="A62" s="37" t="s">
        <v>150</v>
      </c>
      <c r="B62" s="45"/>
      <c r="C62" s="46"/>
      <c r="D62" s="46"/>
      <c r="E62" s="49" t="s">
        <v>2399</v>
      </c>
      <c r="F62" s="46"/>
      <c r="G62" s="46"/>
      <c r="H62" s="46"/>
      <c r="I62" s="46"/>
      <c r="J62" s="48"/>
    </row>
    <row r="63" ht="330">
      <c r="A63" s="37" t="s">
        <v>152</v>
      </c>
      <c r="B63" s="45"/>
      <c r="C63" s="46"/>
      <c r="D63" s="46"/>
      <c r="E63" s="39" t="s">
        <v>605</v>
      </c>
      <c r="F63" s="46"/>
      <c r="G63" s="46"/>
      <c r="H63" s="46"/>
      <c r="I63" s="46"/>
      <c r="J63" s="48"/>
    </row>
    <row r="64">
      <c r="A64" s="37" t="s">
        <v>144</v>
      </c>
      <c r="B64" s="37">
        <v>14</v>
      </c>
      <c r="C64" s="38" t="s">
        <v>2400</v>
      </c>
      <c r="D64" s="37" t="s">
        <v>146</v>
      </c>
      <c r="E64" s="39" t="s">
        <v>2401</v>
      </c>
      <c r="F64" s="40" t="s">
        <v>156</v>
      </c>
      <c r="G64" s="41">
        <v>86.400000000000006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47" t="s">
        <v>146</v>
      </c>
      <c r="F65" s="46"/>
      <c r="G65" s="46"/>
      <c r="H65" s="46"/>
      <c r="I65" s="46"/>
      <c r="J65" s="48"/>
    </row>
    <row r="66" ht="409.5">
      <c r="A66" s="37" t="s">
        <v>150</v>
      </c>
      <c r="B66" s="45"/>
      <c r="C66" s="46"/>
      <c r="D66" s="46"/>
      <c r="E66" s="49" t="s">
        <v>2402</v>
      </c>
      <c r="F66" s="46"/>
      <c r="G66" s="46"/>
      <c r="H66" s="46"/>
      <c r="I66" s="46"/>
      <c r="J66" s="48"/>
    </row>
    <row r="67" ht="330">
      <c r="A67" s="37" t="s">
        <v>152</v>
      </c>
      <c r="B67" s="45"/>
      <c r="C67" s="46"/>
      <c r="D67" s="46"/>
      <c r="E67" s="39" t="s">
        <v>605</v>
      </c>
      <c r="F67" s="46"/>
      <c r="G67" s="46"/>
      <c r="H67" s="46"/>
      <c r="I67" s="46"/>
      <c r="J67" s="48"/>
    </row>
    <row r="68">
      <c r="A68" s="37" t="s">
        <v>144</v>
      </c>
      <c r="B68" s="37">
        <v>15</v>
      </c>
      <c r="C68" s="38" t="s">
        <v>2403</v>
      </c>
      <c r="D68" s="37" t="s">
        <v>146</v>
      </c>
      <c r="E68" s="39" t="s">
        <v>2404</v>
      </c>
      <c r="F68" s="40" t="s">
        <v>156</v>
      </c>
      <c r="G68" s="41">
        <v>47.200000000000003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149</v>
      </c>
      <c r="B69" s="45"/>
      <c r="C69" s="46"/>
      <c r="D69" s="46"/>
      <c r="E69" s="47" t="s">
        <v>146</v>
      </c>
      <c r="F69" s="46"/>
      <c r="G69" s="46"/>
      <c r="H69" s="46"/>
      <c r="I69" s="46"/>
      <c r="J69" s="48"/>
    </row>
    <row r="70" ht="330">
      <c r="A70" s="37" t="s">
        <v>150</v>
      </c>
      <c r="B70" s="45"/>
      <c r="C70" s="46"/>
      <c r="D70" s="46"/>
      <c r="E70" s="49" t="s">
        <v>2405</v>
      </c>
      <c r="F70" s="46"/>
      <c r="G70" s="46"/>
      <c r="H70" s="46"/>
      <c r="I70" s="46"/>
      <c r="J70" s="48"/>
    </row>
    <row r="71" ht="330">
      <c r="A71" s="37" t="s">
        <v>152</v>
      </c>
      <c r="B71" s="45"/>
      <c r="C71" s="46"/>
      <c r="D71" s="46"/>
      <c r="E71" s="39" t="s">
        <v>1551</v>
      </c>
      <c r="F71" s="46"/>
      <c r="G71" s="46"/>
      <c r="H71" s="46"/>
      <c r="I71" s="46"/>
      <c r="J71" s="48"/>
    </row>
    <row r="72">
      <c r="A72" s="37" t="s">
        <v>144</v>
      </c>
      <c r="B72" s="37">
        <v>16</v>
      </c>
      <c r="C72" s="38" t="s">
        <v>2033</v>
      </c>
      <c r="D72" s="37" t="s">
        <v>146</v>
      </c>
      <c r="E72" s="39" t="s">
        <v>2034</v>
      </c>
      <c r="F72" s="40" t="s">
        <v>156</v>
      </c>
      <c r="G72" s="41">
        <v>68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149</v>
      </c>
      <c r="B73" s="45"/>
      <c r="C73" s="46"/>
      <c r="D73" s="46"/>
      <c r="E73" s="47" t="s">
        <v>146</v>
      </c>
      <c r="F73" s="46"/>
      <c r="G73" s="46"/>
      <c r="H73" s="46"/>
      <c r="I73" s="46"/>
      <c r="J73" s="48"/>
    </row>
    <row r="74" ht="105">
      <c r="A74" s="37" t="s">
        <v>150</v>
      </c>
      <c r="B74" s="45"/>
      <c r="C74" s="46"/>
      <c r="D74" s="46"/>
      <c r="E74" s="49" t="s">
        <v>2406</v>
      </c>
      <c r="F74" s="46"/>
      <c r="G74" s="46"/>
      <c r="H74" s="46"/>
      <c r="I74" s="46"/>
      <c r="J74" s="48"/>
    </row>
    <row r="75" ht="330">
      <c r="A75" s="37" t="s">
        <v>152</v>
      </c>
      <c r="B75" s="45"/>
      <c r="C75" s="46"/>
      <c r="D75" s="46"/>
      <c r="E75" s="39" t="s">
        <v>1023</v>
      </c>
      <c r="F75" s="46"/>
      <c r="G75" s="46"/>
      <c r="H75" s="46"/>
      <c r="I75" s="46"/>
      <c r="J75" s="48"/>
    </row>
    <row r="76">
      <c r="A76" s="37" t="s">
        <v>144</v>
      </c>
      <c r="B76" s="37">
        <v>17</v>
      </c>
      <c r="C76" s="38" t="s">
        <v>2407</v>
      </c>
      <c r="D76" s="37" t="s">
        <v>146</v>
      </c>
      <c r="E76" s="39" t="s">
        <v>2408</v>
      </c>
      <c r="F76" s="40" t="s">
        <v>156</v>
      </c>
      <c r="G76" s="41">
        <v>47.200000000000003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149</v>
      </c>
      <c r="B77" s="45"/>
      <c r="C77" s="46"/>
      <c r="D77" s="46"/>
      <c r="E77" s="47" t="s">
        <v>146</v>
      </c>
      <c r="F77" s="46"/>
      <c r="G77" s="46"/>
      <c r="H77" s="46"/>
      <c r="I77" s="46"/>
      <c r="J77" s="48"/>
    </row>
    <row r="78" ht="60">
      <c r="A78" s="37" t="s">
        <v>150</v>
      </c>
      <c r="B78" s="45"/>
      <c r="C78" s="46"/>
      <c r="D78" s="46"/>
      <c r="E78" s="49" t="s">
        <v>2409</v>
      </c>
      <c r="F78" s="46"/>
      <c r="G78" s="46"/>
      <c r="H78" s="46"/>
      <c r="I78" s="46"/>
      <c r="J78" s="48"/>
    </row>
    <row r="79" ht="75">
      <c r="A79" s="37" t="s">
        <v>152</v>
      </c>
      <c r="B79" s="45"/>
      <c r="C79" s="46"/>
      <c r="D79" s="46"/>
      <c r="E79" s="39" t="s">
        <v>2410</v>
      </c>
      <c r="F79" s="46"/>
      <c r="G79" s="46"/>
      <c r="H79" s="46"/>
      <c r="I79" s="46"/>
      <c r="J79" s="48"/>
    </row>
    <row r="80">
      <c r="A80" s="37" t="s">
        <v>144</v>
      </c>
      <c r="B80" s="37">
        <v>18</v>
      </c>
      <c r="C80" s="38" t="s">
        <v>2411</v>
      </c>
      <c r="D80" s="37" t="s">
        <v>146</v>
      </c>
      <c r="E80" s="39" t="s">
        <v>2412</v>
      </c>
      <c r="F80" s="40" t="s">
        <v>178</v>
      </c>
      <c r="G80" s="41">
        <v>2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47" t="s">
        <v>146</v>
      </c>
      <c r="F81" s="46"/>
      <c r="G81" s="46"/>
      <c r="H81" s="46"/>
      <c r="I81" s="46"/>
      <c r="J81" s="48"/>
    </row>
    <row r="82" ht="195">
      <c r="A82" s="37" t="s">
        <v>150</v>
      </c>
      <c r="B82" s="45"/>
      <c r="C82" s="46"/>
      <c r="D82" s="46"/>
      <c r="E82" s="49" t="s">
        <v>2413</v>
      </c>
      <c r="F82" s="46"/>
      <c r="G82" s="46"/>
      <c r="H82" s="46"/>
      <c r="I82" s="46"/>
      <c r="J82" s="48"/>
    </row>
    <row r="83" ht="90">
      <c r="A83" s="37" t="s">
        <v>152</v>
      </c>
      <c r="B83" s="45"/>
      <c r="C83" s="46"/>
      <c r="D83" s="46"/>
      <c r="E83" s="39" t="s">
        <v>2042</v>
      </c>
      <c r="F83" s="46"/>
      <c r="G83" s="46"/>
      <c r="H83" s="46"/>
      <c r="I83" s="46"/>
      <c r="J83" s="48"/>
    </row>
    <row r="84">
      <c r="A84" s="37" t="s">
        <v>144</v>
      </c>
      <c r="B84" s="37">
        <v>19</v>
      </c>
      <c r="C84" s="38" t="s">
        <v>2414</v>
      </c>
      <c r="D84" s="37" t="s">
        <v>146</v>
      </c>
      <c r="E84" s="39" t="s">
        <v>2415</v>
      </c>
      <c r="F84" s="40" t="s">
        <v>178</v>
      </c>
      <c r="G84" s="41">
        <v>2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47" t="s">
        <v>146</v>
      </c>
      <c r="F85" s="46"/>
      <c r="G85" s="46"/>
      <c r="H85" s="46"/>
      <c r="I85" s="46"/>
      <c r="J85" s="48"/>
    </row>
    <row r="86" ht="195">
      <c r="A86" s="37" t="s">
        <v>150</v>
      </c>
      <c r="B86" s="45"/>
      <c r="C86" s="46"/>
      <c r="D86" s="46"/>
      <c r="E86" s="49" t="s">
        <v>2416</v>
      </c>
      <c r="F86" s="46"/>
      <c r="G86" s="46"/>
      <c r="H86" s="46"/>
      <c r="I86" s="46"/>
      <c r="J86" s="48"/>
    </row>
    <row r="87" ht="90">
      <c r="A87" s="37" t="s">
        <v>152</v>
      </c>
      <c r="B87" s="45"/>
      <c r="C87" s="46"/>
      <c r="D87" s="46"/>
      <c r="E87" s="39" t="s">
        <v>2042</v>
      </c>
      <c r="F87" s="46"/>
      <c r="G87" s="46"/>
      <c r="H87" s="46"/>
      <c r="I87" s="46"/>
      <c r="J87" s="48"/>
    </row>
    <row r="88">
      <c r="A88" s="37" t="s">
        <v>144</v>
      </c>
      <c r="B88" s="37">
        <v>20</v>
      </c>
      <c r="C88" s="38" t="s">
        <v>2417</v>
      </c>
      <c r="D88" s="37" t="s">
        <v>146</v>
      </c>
      <c r="E88" s="39" t="s">
        <v>2418</v>
      </c>
      <c r="F88" s="40" t="s">
        <v>178</v>
      </c>
      <c r="G88" s="41">
        <v>1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47" t="s">
        <v>146</v>
      </c>
      <c r="F89" s="46"/>
      <c r="G89" s="46"/>
      <c r="H89" s="46"/>
      <c r="I89" s="46"/>
      <c r="J89" s="48"/>
    </row>
    <row r="90" ht="195">
      <c r="A90" s="37" t="s">
        <v>150</v>
      </c>
      <c r="B90" s="45"/>
      <c r="C90" s="46"/>
      <c r="D90" s="46"/>
      <c r="E90" s="49" t="s">
        <v>2419</v>
      </c>
      <c r="F90" s="46"/>
      <c r="G90" s="46"/>
      <c r="H90" s="46"/>
      <c r="I90" s="46"/>
      <c r="J90" s="48"/>
    </row>
    <row r="91" ht="90">
      <c r="A91" s="37" t="s">
        <v>152</v>
      </c>
      <c r="B91" s="45"/>
      <c r="C91" s="46"/>
      <c r="D91" s="46"/>
      <c r="E91" s="39" t="s">
        <v>2042</v>
      </c>
      <c r="F91" s="46"/>
      <c r="G91" s="46"/>
      <c r="H91" s="46"/>
      <c r="I91" s="46"/>
      <c r="J91" s="48"/>
    </row>
    <row r="92">
      <c r="A92" s="37" t="s">
        <v>144</v>
      </c>
      <c r="B92" s="37">
        <v>21</v>
      </c>
      <c r="C92" s="38" t="s">
        <v>2420</v>
      </c>
      <c r="D92" s="37" t="s">
        <v>146</v>
      </c>
      <c r="E92" s="39" t="s">
        <v>2421</v>
      </c>
      <c r="F92" s="40" t="s">
        <v>178</v>
      </c>
      <c r="G92" s="41">
        <v>4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47" t="s">
        <v>146</v>
      </c>
      <c r="F93" s="46"/>
      <c r="G93" s="46"/>
      <c r="H93" s="46"/>
      <c r="I93" s="46"/>
      <c r="J93" s="48"/>
    </row>
    <row r="94" ht="210">
      <c r="A94" s="37" t="s">
        <v>150</v>
      </c>
      <c r="B94" s="45"/>
      <c r="C94" s="46"/>
      <c r="D94" s="46"/>
      <c r="E94" s="49" t="s">
        <v>2422</v>
      </c>
      <c r="F94" s="46"/>
      <c r="G94" s="46"/>
      <c r="H94" s="46"/>
      <c r="I94" s="46"/>
      <c r="J94" s="48"/>
    </row>
    <row r="95" ht="90">
      <c r="A95" s="37" t="s">
        <v>152</v>
      </c>
      <c r="B95" s="45"/>
      <c r="C95" s="46"/>
      <c r="D95" s="46"/>
      <c r="E95" s="39" t="s">
        <v>2042</v>
      </c>
      <c r="F95" s="46"/>
      <c r="G95" s="46"/>
      <c r="H95" s="46"/>
      <c r="I95" s="46"/>
      <c r="J95" s="48"/>
    </row>
    <row r="96">
      <c r="A96" s="37" t="s">
        <v>144</v>
      </c>
      <c r="B96" s="37">
        <v>22</v>
      </c>
      <c r="C96" s="38" t="s">
        <v>2423</v>
      </c>
      <c r="D96" s="37" t="s">
        <v>146</v>
      </c>
      <c r="E96" s="39" t="s">
        <v>2424</v>
      </c>
      <c r="F96" s="40" t="s">
        <v>178</v>
      </c>
      <c r="G96" s="41">
        <v>2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47" t="s">
        <v>146</v>
      </c>
      <c r="F97" s="46"/>
      <c r="G97" s="46"/>
      <c r="H97" s="46"/>
      <c r="I97" s="46"/>
      <c r="J97" s="48"/>
    </row>
    <row r="98" ht="150">
      <c r="A98" s="37" t="s">
        <v>150</v>
      </c>
      <c r="B98" s="45"/>
      <c r="C98" s="46"/>
      <c r="D98" s="46"/>
      <c r="E98" s="49" t="s">
        <v>2425</v>
      </c>
      <c r="F98" s="46"/>
      <c r="G98" s="46"/>
      <c r="H98" s="46"/>
      <c r="I98" s="46"/>
      <c r="J98" s="48"/>
    </row>
    <row r="99" ht="90">
      <c r="A99" s="37" t="s">
        <v>152</v>
      </c>
      <c r="B99" s="45"/>
      <c r="C99" s="46"/>
      <c r="D99" s="46"/>
      <c r="E99" s="39" t="s">
        <v>2042</v>
      </c>
      <c r="F99" s="46"/>
      <c r="G99" s="46"/>
      <c r="H99" s="46"/>
      <c r="I99" s="46"/>
      <c r="J99" s="48"/>
    </row>
    <row r="100">
      <c r="A100" s="37" t="s">
        <v>144</v>
      </c>
      <c r="B100" s="37">
        <v>23</v>
      </c>
      <c r="C100" s="38" t="s">
        <v>2426</v>
      </c>
      <c r="D100" s="37" t="s">
        <v>146</v>
      </c>
      <c r="E100" s="39" t="s">
        <v>2427</v>
      </c>
      <c r="F100" s="40" t="s">
        <v>178</v>
      </c>
      <c r="G100" s="41">
        <v>2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47" t="s">
        <v>146</v>
      </c>
      <c r="F101" s="46"/>
      <c r="G101" s="46"/>
      <c r="H101" s="46"/>
      <c r="I101" s="46"/>
      <c r="J101" s="48"/>
    </row>
    <row r="102" ht="150">
      <c r="A102" s="37" t="s">
        <v>150</v>
      </c>
      <c r="B102" s="45"/>
      <c r="C102" s="46"/>
      <c r="D102" s="46"/>
      <c r="E102" s="49" t="s">
        <v>2428</v>
      </c>
      <c r="F102" s="46"/>
      <c r="G102" s="46"/>
      <c r="H102" s="46"/>
      <c r="I102" s="46"/>
      <c r="J102" s="48"/>
    </row>
    <row r="103" ht="90">
      <c r="A103" s="37" t="s">
        <v>152</v>
      </c>
      <c r="B103" s="45"/>
      <c r="C103" s="46"/>
      <c r="D103" s="46"/>
      <c r="E103" s="39" t="s">
        <v>2042</v>
      </c>
      <c r="F103" s="46"/>
      <c r="G103" s="46"/>
      <c r="H103" s="46"/>
      <c r="I103" s="46"/>
      <c r="J103" s="48"/>
    </row>
    <row r="104">
      <c r="A104" s="37" t="s">
        <v>144</v>
      </c>
      <c r="B104" s="37">
        <v>24</v>
      </c>
      <c r="C104" s="38" t="s">
        <v>2429</v>
      </c>
      <c r="D104" s="37" t="s">
        <v>146</v>
      </c>
      <c r="E104" s="39" t="s">
        <v>2430</v>
      </c>
      <c r="F104" s="40" t="s">
        <v>178</v>
      </c>
      <c r="G104" s="41">
        <v>2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47" t="s">
        <v>146</v>
      </c>
      <c r="F105" s="46"/>
      <c r="G105" s="46"/>
      <c r="H105" s="46"/>
      <c r="I105" s="46"/>
      <c r="J105" s="48"/>
    </row>
    <row r="106" ht="150">
      <c r="A106" s="37" t="s">
        <v>150</v>
      </c>
      <c r="B106" s="45"/>
      <c r="C106" s="46"/>
      <c r="D106" s="46"/>
      <c r="E106" s="49" t="s">
        <v>2431</v>
      </c>
      <c r="F106" s="46"/>
      <c r="G106" s="46"/>
      <c r="H106" s="46"/>
      <c r="I106" s="46"/>
      <c r="J106" s="48"/>
    </row>
    <row r="107" ht="90">
      <c r="A107" s="37" t="s">
        <v>152</v>
      </c>
      <c r="B107" s="45"/>
      <c r="C107" s="46"/>
      <c r="D107" s="46"/>
      <c r="E107" s="39" t="s">
        <v>2042</v>
      </c>
      <c r="F107" s="46"/>
      <c r="G107" s="46"/>
      <c r="H107" s="46"/>
      <c r="I107" s="46"/>
      <c r="J107" s="48"/>
    </row>
    <row r="108">
      <c r="A108" s="37" t="s">
        <v>144</v>
      </c>
      <c r="B108" s="37">
        <v>25</v>
      </c>
      <c r="C108" s="38" t="s">
        <v>2432</v>
      </c>
      <c r="D108" s="37" t="s">
        <v>146</v>
      </c>
      <c r="E108" s="39" t="s">
        <v>2433</v>
      </c>
      <c r="F108" s="40" t="s">
        <v>178</v>
      </c>
      <c r="G108" s="41">
        <v>2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149</v>
      </c>
      <c r="B109" s="45"/>
      <c r="C109" s="46"/>
      <c r="D109" s="46"/>
      <c r="E109" s="47" t="s">
        <v>146</v>
      </c>
      <c r="F109" s="46"/>
      <c r="G109" s="46"/>
      <c r="H109" s="46"/>
      <c r="I109" s="46"/>
      <c r="J109" s="48"/>
    </row>
    <row r="110" ht="150">
      <c r="A110" s="37" t="s">
        <v>150</v>
      </c>
      <c r="B110" s="45"/>
      <c r="C110" s="46"/>
      <c r="D110" s="46"/>
      <c r="E110" s="49" t="s">
        <v>2434</v>
      </c>
      <c r="F110" s="46"/>
      <c r="G110" s="46"/>
      <c r="H110" s="46"/>
      <c r="I110" s="46"/>
      <c r="J110" s="48"/>
    </row>
    <row r="111" ht="90">
      <c r="A111" s="37" t="s">
        <v>152</v>
      </c>
      <c r="B111" s="45"/>
      <c r="C111" s="46"/>
      <c r="D111" s="46"/>
      <c r="E111" s="39" t="s">
        <v>2042</v>
      </c>
      <c r="F111" s="46"/>
      <c r="G111" s="46"/>
      <c r="H111" s="46"/>
      <c r="I111" s="46"/>
      <c r="J111" s="48"/>
    </row>
    <row r="112">
      <c r="A112" s="37" t="s">
        <v>144</v>
      </c>
      <c r="B112" s="37">
        <v>26</v>
      </c>
      <c r="C112" s="38" t="s">
        <v>2078</v>
      </c>
      <c r="D112" s="37" t="s">
        <v>146</v>
      </c>
      <c r="E112" s="39" t="s">
        <v>2079</v>
      </c>
      <c r="F112" s="40" t="s">
        <v>156</v>
      </c>
      <c r="G112" s="41">
        <v>98.5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149</v>
      </c>
      <c r="B113" s="45"/>
      <c r="C113" s="46"/>
      <c r="D113" s="46"/>
      <c r="E113" s="47" t="s">
        <v>146</v>
      </c>
      <c r="F113" s="46"/>
      <c r="G113" s="46"/>
      <c r="H113" s="46"/>
      <c r="I113" s="46"/>
      <c r="J113" s="48"/>
    </row>
    <row r="114" ht="90">
      <c r="A114" s="37" t="s">
        <v>150</v>
      </c>
      <c r="B114" s="45"/>
      <c r="C114" s="46"/>
      <c r="D114" s="46"/>
      <c r="E114" s="49" t="s">
        <v>2435</v>
      </c>
      <c r="F114" s="46"/>
      <c r="G114" s="46"/>
      <c r="H114" s="46"/>
      <c r="I114" s="46"/>
      <c r="J114" s="48"/>
    </row>
    <row r="115" ht="105">
      <c r="A115" s="37" t="s">
        <v>152</v>
      </c>
      <c r="B115" s="45"/>
      <c r="C115" s="46"/>
      <c r="D115" s="46"/>
      <c r="E115" s="39" t="s">
        <v>2081</v>
      </c>
      <c r="F115" s="46"/>
      <c r="G115" s="46"/>
      <c r="H115" s="46"/>
      <c r="I115" s="46"/>
      <c r="J115" s="48"/>
    </row>
    <row r="116">
      <c r="A116" s="37" t="s">
        <v>144</v>
      </c>
      <c r="B116" s="37">
        <v>27</v>
      </c>
      <c r="C116" s="38" t="s">
        <v>2082</v>
      </c>
      <c r="D116" s="37" t="s">
        <v>146</v>
      </c>
      <c r="E116" s="39" t="s">
        <v>2083</v>
      </c>
      <c r="F116" s="40" t="s">
        <v>156</v>
      </c>
      <c r="G116" s="41">
        <v>98.5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149</v>
      </c>
      <c r="B117" s="45"/>
      <c r="C117" s="46"/>
      <c r="D117" s="46"/>
      <c r="E117" s="47" t="s">
        <v>146</v>
      </c>
      <c r="F117" s="46"/>
      <c r="G117" s="46"/>
      <c r="H117" s="46"/>
      <c r="I117" s="46"/>
      <c r="J117" s="48"/>
    </row>
    <row r="118" ht="90">
      <c r="A118" s="37" t="s">
        <v>150</v>
      </c>
      <c r="B118" s="45"/>
      <c r="C118" s="46"/>
      <c r="D118" s="46"/>
      <c r="E118" s="49" t="s">
        <v>2436</v>
      </c>
      <c r="F118" s="46"/>
      <c r="G118" s="46"/>
      <c r="H118" s="46"/>
      <c r="I118" s="46"/>
      <c r="J118" s="48"/>
    </row>
    <row r="119" ht="90">
      <c r="A119" s="37" t="s">
        <v>152</v>
      </c>
      <c r="B119" s="45"/>
      <c r="C119" s="46"/>
      <c r="D119" s="46"/>
      <c r="E119" s="39" t="s">
        <v>2073</v>
      </c>
      <c r="F119" s="46"/>
      <c r="G119" s="46"/>
      <c r="H119" s="46"/>
      <c r="I119" s="46"/>
      <c r="J119" s="48"/>
    </row>
    <row r="120">
      <c r="A120" s="37" t="s">
        <v>144</v>
      </c>
      <c r="B120" s="37">
        <v>28</v>
      </c>
      <c r="C120" s="38" t="s">
        <v>2437</v>
      </c>
      <c r="D120" s="37" t="s">
        <v>146</v>
      </c>
      <c r="E120" s="39" t="s">
        <v>2438</v>
      </c>
      <c r="F120" s="40" t="s">
        <v>148</v>
      </c>
      <c r="G120" s="41">
        <v>3.3380000000000001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149</v>
      </c>
      <c r="B121" s="45"/>
      <c r="C121" s="46"/>
      <c r="D121" s="46"/>
      <c r="E121" s="47" t="s">
        <v>146</v>
      </c>
      <c r="F121" s="46"/>
      <c r="G121" s="46"/>
      <c r="H121" s="46"/>
      <c r="I121" s="46"/>
      <c r="J121" s="48"/>
    </row>
    <row r="122" ht="75">
      <c r="A122" s="37" t="s">
        <v>150</v>
      </c>
      <c r="B122" s="45"/>
      <c r="C122" s="46"/>
      <c r="D122" s="46"/>
      <c r="E122" s="49" t="s">
        <v>2439</v>
      </c>
      <c r="F122" s="46"/>
      <c r="G122" s="46"/>
      <c r="H122" s="46"/>
      <c r="I122" s="46"/>
      <c r="J122" s="48"/>
    </row>
    <row r="123" ht="409.5">
      <c r="A123" s="37" t="s">
        <v>152</v>
      </c>
      <c r="B123" s="45"/>
      <c r="C123" s="46"/>
      <c r="D123" s="46"/>
      <c r="E123" s="39" t="s">
        <v>1035</v>
      </c>
      <c r="F123" s="46"/>
      <c r="G123" s="46"/>
      <c r="H123" s="46"/>
      <c r="I123" s="46"/>
      <c r="J123" s="48"/>
    </row>
    <row r="124">
      <c r="A124" s="37" t="s">
        <v>144</v>
      </c>
      <c r="B124" s="37">
        <v>29</v>
      </c>
      <c r="C124" s="38" t="s">
        <v>2440</v>
      </c>
      <c r="D124" s="37" t="s">
        <v>146</v>
      </c>
      <c r="E124" s="39" t="s">
        <v>2441</v>
      </c>
      <c r="F124" s="40" t="s">
        <v>156</v>
      </c>
      <c r="G124" s="41">
        <v>12.1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149</v>
      </c>
      <c r="B125" s="45"/>
      <c r="C125" s="46"/>
      <c r="D125" s="46"/>
      <c r="E125" s="47" t="s">
        <v>146</v>
      </c>
      <c r="F125" s="46"/>
      <c r="G125" s="46"/>
      <c r="H125" s="46"/>
      <c r="I125" s="46"/>
      <c r="J125" s="48"/>
    </row>
    <row r="126" ht="60">
      <c r="A126" s="37" t="s">
        <v>150</v>
      </c>
      <c r="B126" s="45"/>
      <c r="C126" s="46"/>
      <c r="D126" s="46"/>
      <c r="E126" s="49" t="s">
        <v>2442</v>
      </c>
      <c r="F126" s="46"/>
      <c r="G126" s="46"/>
      <c r="H126" s="46"/>
      <c r="I126" s="46"/>
      <c r="J126" s="48"/>
    </row>
    <row r="127" ht="150">
      <c r="A127" s="37" t="s">
        <v>152</v>
      </c>
      <c r="B127" s="45"/>
      <c r="C127" s="46"/>
      <c r="D127" s="46"/>
      <c r="E127" s="39" t="s">
        <v>1546</v>
      </c>
      <c r="F127" s="46"/>
      <c r="G127" s="46"/>
      <c r="H127" s="46"/>
      <c r="I127" s="46"/>
      <c r="J127" s="48"/>
    </row>
    <row r="128">
      <c r="A128" s="37" t="s">
        <v>144</v>
      </c>
      <c r="B128" s="37">
        <v>30</v>
      </c>
      <c r="C128" s="38" t="s">
        <v>2443</v>
      </c>
      <c r="D128" s="37" t="s">
        <v>146</v>
      </c>
      <c r="E128" s="39" t="s">
        <v>2444</v>
      </c>
      <c r="F128" s="40" t="s">
        <v>156</v>
      </c>
      <c r="G128" s="41">
        <v>54.5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149</v>
      </c>
      <c r="B129" s="45"/>
      <c r="C129" s="46"/>
      <c r="D129" s="46"/>
      <c r="E129" s="47" t="s">
        <v>146</v>
      </c>
      <c r="F129" s="46"/>
      <c r="G129" s="46"/>
      <c r="H129" s="46"/>
      <c r="I129" s="46"/>
      <c r="J129" s="48"/>
    </row>
    <row r="130" ht="60">
      <c r="A130" s="37" t="s">
        <v>150</v>
      </c>
      <c r="B130" s="45"/>
      <c r="C130" s="46"/>
      <c r="D130" s="46"/>
      <c r="E130" s="49" t="s">
        <v>2445</v>
      </c>
      <c r="F130" s="46"/>
      <c r="G130" s="46"/>
      <c r="H130" s="46"/>
      <c r="I130" s="46"/>
      <c r="J130" s="48"/>
    </row>
    <row r="131" ht="150">
      <c r="A131" s="37" t="s">
        <v>152</v>
      </c>
      <c r="B131" s="45"/>
      <c r="C131" s="46"/>
      <c r="D131" s="46"/>
      <c r="E131" s="39" t="s">
        <v>1546</v>
      </c>
      <c r="F131" s="46"/>
      <c r="G131" s="46"/>
      <c r="H131" s="46"/>
      <c r="I131" s="46"/>
      <c r="J131" s="48"/>
    </row>
    <row r="132">
      <c r="A132" s="37" t="s">
        <v>144</v>
      </c>
      <c r="B132" s="37">
        <v>31</v>
      </c>
      <c r="C132" s="38" t="s">
        <v>2446</v>
      </c>
      <c r="D132" s="37" t="s">
        <v>146</v>
      </c>
      <c r="E132" s="39" t="s">
        <v>2447</v>
      </c>
      <c r="F132" s="40" t="s">
        <v>156</v>
      </c>
      <c r="G132" s="41">
        <v>86.400000000000006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149</v>
      </c>
      <c r="B133" s="45"/>
      <c r="C133" s="46"/>
      <c r="D133" s="46"/>
      <c r="E133" s="47" t="s">
        <v>146</v>
      </c>
      <c r="F133" s="46"/>
      <c r="G133" s="46"/>
      <c r="H133" s="46"/>
      <c r="I133" s="46"/>
      <c r="J133" s="48"/>
    </row>
    <row r="134" ht="60">
      <c r="A134" s="37" t="s">
        <v>150</v>
      </c>
      <c r="B134" s="45"/>
      <c r="C134" s="46"/>
      <c r="D134" s="46"/>
      <c r="E134" s="49" t="s">
        <v>2448</v>
      </c>
      <c r="F134" s="46"/>
      <c r="G134" s="46"/>
      <c r="H134" s="46"/>
      <c r="I134" s="46"/>
      <c r="J134" s="48"/>
    </row>
    <row r="135" ht="150">
      <c r="A135" s="37" t="s">
        <v>152</v>
      </c>
      <c r="B135" s="45"/>
      <c r="C135" s="46"/>
      <c r="D135" s="46"/>
      <c r="E135" s="39" t="s">
        <v>1546</v>
      </c>
      <c r="F135" s="46"/>
      <c r="G135" s="46"/>
      <c r="H135" s="46"/>
      <c r="I135" s="46"/>
      <c r="J135" s="48"/>
    </row>
    <row r="136">
      <c r="A136" s="37" t="s">
        <v>144</v>
      </c>
      <c r="B136" s="37">
        <v>32</v>
      </c>
      <c r="C136" s="38" t="s">
        <v>2449</v>
      </c>
      <c r="D136" s="37" t="s">
        <v>146</v>
      </c>
      <c r="E136" s="39" t="s">
        <v>2450</v>
      </c>
      <c r="F136" s="40" t="s">
        <v>156</v>
      </c>
      <c r="G136" s="41">
        <v>12.1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149</v>
      </c>
      <c r="B137" s="45"/>
      <c r="C137" s="46"/>
      <c r="D137" s="46"/>
      <c r="E137" s="47" t="s">
        <v>146</v>
      </c>
      <c r="F137" s="46"/>
      <c r="G137" s="46"/>
      <c r="H137" s="46"/>
      <c r="I137" s="46"/>
      <c r="J137" s="48"/>
    </row>
    <row r="138" ht="45">
      <c r="A138" s="37" t="s">
        <v>150</v>
      </c>
      <c r="B138" s="45"/>
      <c r="C138" s="46"/>
      <c r="D138" s="46"/>
      <c r="E138" s="49" t="s">
        <v>2451</v>
      </c>
      <c r="F138" s="46"/>
      <c r="G138" s="46"/>
      <c r="H138" s="46"/>
      <c r="I138" s="46"/>
      <c r="J138" s="48"/>
    </row>
    <row r="139" ht="90">
      <c r="A139" s="37" t="s">
        <v>152</v>
      </c>
      <c r="B139" s="45"/>
      <c r="C139" s="46"/>
      <c r="D139" s="46"/>
      <c r="E139" s="39" t="s">
        <v>2452</v>
      </c>
      <c r="F139" s="46"/>
      <c r="G139" s="46"/>
      <c r="H139" s="46"/>
      <c r="I139" s="46"/>
      <c r="J139" s="48"/>
    </row>
    <row r="140">
      <c r="A140" s="37" t="s">
        <v>144</v>
      </c>
      <c r="B140" s="37">
        <v>33</v>
      </c>
      <c r="C140" s="38" t="s">
        <v>2453</v>
      </c>
      <c r="D140" s="37" t="s">
        <v>146</v>
      </c>
      <c r="E140" s="39" t="s">
        <v>2454</v>
      </c>
      <c r="F140" s="40" t="s">
        <v>156</v>
      </c>
      <c r="G140" s="41">
        <v>54.5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47" t="s">
        <v>146</v>
      </c>
      <c r="F141" s="46"/>
      <c r="G141" s="46"/>
      <c r="H141" s="46"/>
      <c r="I141" s="46"/>
      <c r="J141" s="48"/>
    </row>
    <row r="142" ht="45">
      <c r="A142" s="37" t="s">
        <v>150</v>
      </c>
      <c r="B142" s="45"/>
      <c r="C142" s="46"/>
      <c r="D142" s="46"/>
      <c r="E142" s="49" t="s">
        <v>2455</v>
      </c>
      <c r="F142" s="46"/>
      <c r="G142" s="46"/>
      <c r="H142" s="46"/>
      <c r="I142" s="46"/>
      <c r="J142" s="48"/>
    </row>
    <row r="143" ht="90">
      <c r="A143" s="37" t="s">
        <v>152</v>
      </c>
      <c r="B143" s="45"/>
      <c r="C143" s="46"/>
      <c r="D143" s="46"/>
      <c r="E143" s="39" t="s">
        <v>2452</v>
      </c>
      <c r="F143" s="46"/>
      <c r="G143" s="46"/>
      <c r="H143" s="46"/>
      <c r="I143" s="46"/>
      <c r="J143" s="48"/>
    </row>
    <row r="144">
      <c r="A144" s="37" t="s">
        <v>144</v>
      </c>
      <c r="B144" s="37">
        <v>34</v>
      </c>
      <c r="C144" s="38" t="s">
        <v>2456</v>
      </c>
      <c r="D144" s="37" t="s">
        <v>146</v>
      </c>
      <c r="E144" s="39" t="s">
        <v>2457</v>
      </c>
      <c r="F144" s="40" t="s">
        <v>156</v>
      </c>
      <c r="G144" s="41">
        <v>86.400000000000006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149</v>
      </c>
      <c r="B145" s="45"/>
      <c r="C145" s="46"/>
      <c r="D145" s="46"/>
      <c r="E145" s="47" t="s">
        <v>146</v>
      </c>
      <c r="F145" s="46"/>
      <c r="G145" s="46"/>
      <c r="H145" s="46"/>
      <c r="I145" s="46"/>
      <c r="J145" s="48"/>
    </row>
    <row r="146" ht="45">
      <c r="A146" s="37" t="s">
        <v>150</v>
      </c>
      <c r="B146" s="45"/>
      <c r="C146" s="46"/>
      <c r="D146" s="46"/>
      <c r="E146" s="49" t="s">
        <v>2458</v>
      </c>
      <c r="F146" s="46"/>
      <c r="G146" s="46"/>
      <c r="H146" s="46"/>
      <c r="I146" s="46"/>
      <c r="J146" s="48"/>
    </row>
    <row r="147" ht="90">
      <c r="A147" s="37" t="s">
        <v>152</v>
      </c>
      <c r="B147" s="45"/>
      <c r="C147" s="46"/>
      <c r="D147" s="46"/>
      <c r="E147" s="39" t="s">
        <v>2452</v>
      </c>
      <c r="F147" s="46"/>
      <c r="G147" s="46"/>
      <c r="H147" s="46"/>
      <c r="I147" s="46"/>
      <c r="J147" s="48"/>
    </row>
    <row r="148">
      <c r="A148" s="37" t="s">
        <v>144</v>
      </c>
      <c r="B148" s="37">
        <v>35</v>
      </c>
      <c r="C148" s="38" t="s">
        <v>2459</v>
      </c>
      <c r="D148" s="37" t="s">
        <v>146</v>
      </c>
      <c r="E148" s="39" t="s">
        <v>2460</v>
      </c>
      <c r="F148" s="40" t="s">
        <v>156</v>
      </c>
      <c r="G148" s="41">
        <v>47.200000000000003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149</v>
      </c>
      <c r="B149" s="45"/>
      <c r="C149" s="46"/>
      <c r="D149" s="46"/>
      <c r="E149" s="47" t="s">
        <v>146</v>
      </c>
      <c r="F149" s="46"/>
      <c r="G149" s="46"/>
      <c r="H149" s="46"/>
      <c r="I149" s="46"/>
      <c r="J149" s="48"/>
    </row>
    <row r="150" ht="75">
      <c r="A150" s="37" t="s">
        <v>150</v>
      </c>
      <c r="B150" s="45"/>
      <c r="C150" s="46"/>
      <c r="D150" s="46"/>
      <c r="E150" s="49" t="s">
        <v>2461</v>
      </c>
      <c r="F150" s="46"/>
      <c r="G150" s="46"/>
      <c r="H150" s="46"/>
      <c r="I150" s="46"/>
      <c r="J150" s="48"/>
    </row>
    <row r="151" ht="90">
      <c r="A151" s="37" t="s">
        <v>152</v>
      </c>
      <c r="B151" s="45"/>
      <c r="C151" s="46"/>
      <c r="D151" s="46"/>
      <c r="E151" s="39" t="s">
        <v>2462</v>
      </c>
      <c r="F151" s="46"/>
      <c r="G151" s="46"/>
      <c r="H151" s="46"/>
      <c r="I151" s="46"/>
      <c r="J151" s="48"/>
    </row>
    <row r="152">
      <c r="A152" s="37" t="s">
        <v>144</v>
      </c>
      <c r="B152" s="37">
        <v>36</v>
      </c>
      <c r="C152" s="38" t="s">
        <v>2094</v>
      </c>
      <c r="D152" s="37" t="s">
        <v>146</v>
      </c>
      <c r="E152" s="39" t="s">
        <v>2095</v>
      </c>
      <c r="F152" s="40" t="s">
        <v>178</v>
      </c>
      <c r="G152" s="41">
        <v>6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149</v>
      </c>
      <c r="B153" s="45"/>
      <c r="C153" s="46"/>
      <c r="D153" s="46"/>
      <c r="E153" s="47" t="s">
        <v>146</v>
      </c>
      <c r="F153" s="46"/>
      <c r="G153" s="46"/>
      <c r="H153" s="46"/>
      <c r="I153" s="46"/>
      <c r="J153" s="48"/>
    </row>
    <row r="154" ht="60">
      <c r="A154" s="37" t="s">
        <v>150</v>
      </c>
      <c r="B154" s="45"/>
      <c r="C154" s="46"/>
      <c r="D154" s="46"/>
      <c r="E154" s="49" t="s">
        <v>2463</v>
      </c>
      <c r="F154" s="46"/>
      <c r="G154" s="46"/>
      <c r="H154" s="46"/>
      <c r="I154" s="46"/>
      <c r="J154" s="48"/>
    </row>
    <row r="155" ht="75">
      <c r="A155" s="37" t="s">
        <v>152</v>
      </c>
      <c r="B155" s="45"/>
      <c r="C155" s="46"/>
      <c r="D155" s="46"/>
      <c r="E155" s="39" t="s">
        <v>2097</v>
      </c>
      <c r="F155" s="46"/>
      <c r="G155" s="46"/>
      <c r="H155" s="46"/>
      <c r="I155" s="46"/>
      <c r="J155" s="48"/>
    </row>
    <row r="156" ht="60">
      <c r="A156" s="37" t="s">
        <v>144</v>
      </c>
      <c r="B156" s="37">
        <v>37</v>
      </c>
      <c r="C156" s="38" t="s">
        <v>2464</v>
      </c>
      <c r="D156" s="37" t="s">
        <v>146</v>
      </c>
      <c r="E156" s="39" t="s">
        <v>2465</v>
      </c>
      <c r="F156" s="40" t="s">
        <v>156</v>
      </c>
      <c r="G156" s="41">
        <v>54.5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149</v>
      </c>
      <c r="B157" s="45"/>
      <c r="C157" s="46"/>
      <c r="D157" s="46"/>
      <c r="E157" s="47" t="s">
        <v>146</v>
      </c>
      <c r="F157" s="46"/>
      <c r="G157" s="46"/>
      <c r="H157" s="46"/>
      <c r="I157" s="46"/>
      <c r="J157" s="48"/>
    </row>
    <row r="158" ht="135">
      <c r="A158" s="37" t="s">
        <v>150</v>
      </c>
      <c r="B158" s="45"/>
      <c r="C158" s="46"/>
      <c r="D158" s="46"/>
      <c r="E158" s="49" t="s">
        <v>2466</v>
      </c>
      <c r="F158" s="46"/>
      <c r="G158" s="46"/>
      <c r="H158" s="46"/>
      <c r="I158" s="46"/>
      <c r="J158" s="48"/>
    </row>
    <row r="159" ht="409.5">
      <c r="A159" s="37" t="s">
        <v>152</v>
      </c>
      <c r="B159" s="45"/>
      <c r="C159" s="46"/>
      <c r="D159" s="46"/>
      <c r="E159" s="39" t="s">
        <v>2363</v>
      </c>
      <c r="F159" s="46"/>
      <c r="G159" s="46"/>
      <c r="H159" s="46"/>
      <c r="I159" s="46"/>
      <c r="J159" s="48"/>
    </row>
    <row r="160" ht="30">
      <c r="A160" s="37" t="s">
        <v>144</v>
      </c>
      <c r="B160" s="37">
        <v>38</v>
      </c>
      <c r="C160" s="38" t="s">
        <v>2467</v>
      </c>
      <c r="D160" s="37" t="s">
        <v>146</v>
      </c>
      <c r="E160" s="39" t="s">
        <v>2468</v>
      </c>
      <c r="F160" s="40" t="s">
        <v>178</v>
      </c>
      <c r="G160" s="41">
        <v>2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>
      <c r="A161" s="37" t="s">
        <v>149</v>
      </c>
      <c r="B161" s="45"/>
      <c r="C161" s="46"/>
      <c r="D161" s="46"/>
      <c r="E161" s="47" t="s">
        <v>146</v>
      </c>
      <c r="F161" s="46"/>
      <c r="G161" s="46"/>
      <c r="H161" s="46"/>
      <c r="I161" s="46"/>
      <c r="J161" s="48"/>
    </row>
    <row r="162" ht="150">
      <c r="A162" s="37" t="s">
        <v>150</v>
      </c>
      <c r="B162" s="45"/>
      <c r="C162" s="46"/>
      <c r="D162" s="46"/>
      <c r="E162" s="49" t="s">
        <v>2469</v>
      </c>
      <c r="F162" s="46"/>
      <c r="G162" s="46"/>
      <c r="H162" s="46"/>
      <c r="I162" s="46"/>
      <c r="J162" s="48"/>
    </row>
    <row r="163" ht="90">
      <c r="A163" s="37" t="s">
        <v>152</v>
      </c>
      <c r="B163" s="45"/>
      <c r="C163" s="46"/>
      <c r="D163" s="46"/>
      <c r="E163" s="39" t="s">
        <v>2470</v>
      </c>
      <c r="F163" s="46"/>
      <c r="G163" s="46"/>
      <c r="H163" s="46"/>
      <c r="I163" s="46"/>
      <c r="J163" s="48"/>
    </row>
    <row r="164" ht="30">
      <c r="A164" s="37" t="s">
        <v>144</v>
      </c>
      <c r="B164" s="37">
        <v>39</v>
      </c>
      <c r="C164" s="38" t="s">
        <v>2471</v>
      </c>
      <c r="D164" s="37" t="s">
        <v>146</v>
      </c>
      <c r="E164" s="39" t="s">
        <v>2472</v>
      </c>
      <c r="F164" s="40" t="s">
        <v>178</v>
      </c>
      <c r="G164" s="41">
        <v>3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149</v>
      </c>
      <c r="B165" s="45"/>
      <c r="C165" s="46"/>
      <c r="D165" s="46"/>
      <c r="E165" s="47" t="s">
        <v>146</v>
      </c>
      <c r="F165" s="46"/>
      <c r="G165" s="46"/>
      <c r="H165" s="46"/>
      <c r="I165" s="46"/>
      <c r="J165" s="48"/>
    </row>
    <row r="166" ht="165">
      <c r="A166" s="37" t="s">
        <v>150</v>
      </c>
      <c r="B166" s="45"/>
      <c r="C166" s="46"/>
      <c r="D166" s="46"/>
      <c r="E166" s="49" t="s">
        <v>2473</v>
      </c>
      <c r="F166" s="46"/>
      <c r="G166" s="46"/>
      <c r="H166" s="46"/>
      <c r="I166" s="46"/>
      <c r="J166" s="48"/>
    </row>
    <row r="167" ht="90">
      <c r="A167" s="37" t="s">
        <v>152</v>
      </c>
      <c r="B167" s="45"/>
      <c r="C167" s="46"/>
      <c r="D167" s="46"/>
      <c r="E167" s="39" t="s">
        <v>2470</v>
      </c>
      <c r="F167" s="46"/>
      <c r="G167" s="46"/>
      <c r="H167" s="46"/>
      <c r="I167" s="46"/>
      <c r="J167" s="48"/>
    </row>
    <row r="168">
      <c r="A168" s="31" t="s">
        <v>141</v>
      </c>
      <c r="B168" s="32"/>
      <c r="C168" s="33" t="s">
        <v>614</v>
      </c>
      <c r="D168" s="34"/>
      <c r="E168" s="31" t="s">
        <v>1275</v>
      </c>
      <c r="F168" s="34"/>
      <c r="G168" s="34"/>
      <c r="H168" s="34"/>
      <c r="I168" s="35">
        <f>SUMIFS(I169:I188,A169:A188,"P")</f>
        <v>0</v>
      </c>
      <c r="J168" s="36"/>
    </row>
    <row r="169">
      <c r="A169" s="37" t="s">
        <v>144</v>
      </c>
      <c r="B169" s="37">
        <v>40</v>
      </c>
      <c r="C169" s="38" t="s">
        <v>2474</v>
      </c>
      <c r="D169" s="37" t="s">
        <v>146</v>
      </c>
      <c r="E169" s="39" t="s">
        <v>2475</v>
      </c>
      <c r="F169" s="40" t="s">
        <v>178</v>
      </c>
      <c r="G169" s="41">
        <v>4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149</v>
      </c>
      <c r="B170" s="45"/>
      <c r="C170" s="46"/>
      <c r="D170" s="46"/>
      <c r="E170" s="47" t="s">
        <v>146</v>
      </c>
      <c r="F170" s="46"/>
      <c r="G170" s="46"/>
      <c r="H170" s="46"/>
      <c r="I170" s="46"/>
      <c r="J170" s="48"/>
    </row>
    <row r="171" ht="90">
      <c r="A171" s="37" t="s">
        <v>150</v>
      </c>
      <c r="B171" s="45"/>
      <c r="C171" s="46"/>
      <c r="D171" s="46"/>
      <c r="E171" s="49" t="s">
        <v>2476</v>
      </c>
      <c r="F171" s="46"/>
      <c r="G171" s="46"/>
      <c r="H171" s="46"/>
      <c r="I171" s="46"/>
      <c r="J171" s="48"/>
    </row>
    <row r="172" ht="165">
      <c r="A172" s="37" t="s">
        <v>152</v>
      </c>
      <c r="B172" s="45"/>
      <c r="C172" s="46"/>
      <c r="D172" s="46"/>
      <c r="E172" s="39" t="s">
        <v>2147</v>
      </c>
      <c r="F172" s="46"/>
      <c r="G172" s="46"/>
      <c r="H172" s="46"/>
      <c r="I172" s="46"/>
      <c r="J172" s="48"/>
    </row>
    <row r="173">
      <c r="A173" s="37" t="s">
        <v>144</v>
      </c>
      <c r="B173" s="37">
        <v>41</v>
      </c>
      <c r="C173" s="38" t="s">
        <v>2477</v>
      </c>
      <c r="D173" s="37" t="s">
        <v>146</v>
      </c>
      <c r="E173" s="39" t="s">
        <v>2478</v>
      </c>
      <c r="F173" s="40" t="s">
        <v>178</v>
      </c>
      <c r="G173" s="41">
        <v>2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149</v>
      </c>
      <c r="B174" s="45"/>
      <c r="C174" s="46"/>
      <c r="D174" s="46"/>
      <c r="E174" s="47" t="s">
        <v>146</v>
      </c>
      <c r="F174" s="46"/>
      <c r="G174" s="46"/>
      <c r="H174" s="46"/>
      <c r="I174" s="46"/>
      <c r="J174" s="48"/>
    </row>
    <row r="175" ht="75">
      <c r="A175" s="37" t="s">
        <v>150</v>
      </c>
      <c r="B175" s="45"/>
      <c r="C175" s="46"/>
      <c r="D175" s="46"/>
      <c r="E175" s="49" t="s">
        <v>2479</v>
      </c>
      <c r="F175" s="46"/>
      <c r="G175" s="46"/>
      <c r="H175" s="46"/>
      <c r="I175" s="46"/>
      <c r="J175" s="48"/>
    </row>
    <row r="176" ht="165">
      <c r="A176" s="37" t="s">
        <v>152</v>
      </c>
      <c r="B176" s="45"/>
      <c r="C176" s="46"/>
      <c r="D176" s="46"/>
      <c r="E176" s="39" t="s">
        <v>2147</v>
      </c>
      <c r="F176" s="46"/>
      <c r="G176" s="46"/>
      <c r="H176" s="46"/>
      <c r="I176" s="46"/>
      <c r="J176" s="48"/>
    </row>
    <row r="177">
      <c r="A177" s="37" t="s">
        <v>144</v>
      </c>
      <c r="B177" s="37">
        <v>42</v>
      </c>
      <c r="C177" s="38" t="s">
        <v>2480</v>
      </c>
      <c r="D177" s="37" t="s">
        <v>146</v>
      </c>
      <c r="E177" s="39" t="s">
        <v>2481</v>
      </c>
      <c r="F177" s="40" t="s">
        <v>156</v>
      </c>
      <c r="G177" s="41">
        <v>14.75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149</v>
      </c>
      <c r="B178" s="45"/>
      <c r="C178" s="46"/>
      <c r="D178" s="46"/>
      <c r="E178" s="47" t="s">
        <v>146</v>
      </c>
      <c r="F178" s="46"/>
      <c r="G178" s="46"/>
      <c r="H178" s="46"/>
      <c r="I178" s="46"/>
      <c r="J178" s="48"/>
    </row>
    <row r="179" ht="120">
      <c r="A179" s="37" t="s">
        <v>150</v>
      </c>
      <c r="B179" s="45"/>
      <c r="C179" s="46"/>
      <c r="D179" s="46"/>
      <c r="E179" s="49" t="s">
        <v>2482</v>
      </c>
      <c r="F179" s="46"/>
      <c r="G179" s="46"/>
      <c r="H179" s="46"/>
      <c r="I179" s="46"/>
      <c r="J179" s="48"/>
    </row>
    <row r="180" ht="150">
      <c r="A180" s="37" t="s">
        <v>152</v>
      </c>
      <c r="B180" s="45"/>
      <c r="C180" s="46"/>
      <c r="D180" s="46"/>
      <c r="E180" s="39" t="s">
        <v>2151</v>
      </c>
      <c r="F180" s="46"/>
      <c r="G180" s="46"/>
      <c r="H180" s="46"/>
      <c r="I180" s="46"/>
      <c r="J180" s="48"/>
    </row>
    <row r="181">
      <c r="A181" s="37" t="s">
        <v>144</v>
      </c>
      <c r="B181" s="37">
        <v>43</v>
      </c>
      <c r="C181" s="38" t="s">
        <v>2483</v>
      </c>
      <c r="D181" s="37" t="s">
        <v>146</v>
      </c>
      <c r="E181" s="39" t="s">
        <v>2484</v>
      </c>
      <c r="F181" s="40" t="s">
        <v>156</v>
      </c>
      <c r="G181" s="41">
        <v>100.09999999999999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149</v>
      </c>
      <c r="B182" s="45"/>
      <c r="C182" s="46"/>
      <c r="D182" s="46"/>
      <c r="E182" s="47" t="s">
        <v>146</v>
      </c>
      <c r="F182" s="46"/>
      <c r="G182" s="46"/>
      <c r="H182" s="46"/>
      <c r="I182" s="46"/>
      <c r="J182" s="48"/>
    </row>
    <row r="183" ht="75">
      <c r="A183" s="37" t="s">
        <v>150</v>
      </c>
      <c r="B183" s="45"/>
      <c r="C183" s="46"/>
      <c r="D183" s="46"/>
      <c r="E183" s="49" t="s">
        <v>2485</v>
      </c>
      <c r="F183" s="46"/>
      <c r="G183" s="46"/>
      <c r="H183" s="46"/>
      <c r="I183" s="46"/>
      <c r="J183" s="48"/>
    </row>
    <row r="184" ht="150">
      <c r="A184" s="37" t="s">
        <v>152</v>
      </c>
      <c r="B184" s="45"/>
      <c r="C184" s="46"/>
      <c r="D184" s="46"/>
      <c r="E184" s="39" t="s">
        <v>2151</v>
      </c>
      <c r="F184" s="46"/>
      <c r="G184" s="46"/>
      <c r="H184" s="46"/>
      <c r="I184" s="46"/>
      <c r="J184" s="48"/>
    </row>
    <row r="185">
      <c r="A185" s="37" t="s">
        <v>144</v>
      </c>
      <c r="B185" s="37">
        <v>44</v>
      </c>
      <c r="C185" s="38" t="s">
        <v>2289</v>
      </c>
      <c r="D185" s="37" t="s">
        <v>146</v>
      </c>
      <c r="E185" s="39" t="s">
        <v>2166</v>
      </c>
      <c r="F185" s="40" t="s">
        <v>178</v>
      </c>
      <c r="G185" s="41">
        <v>8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149</v>
      </c>
      <c r="B186" s="45"/>
      <c r="C186" s="46"/>
      <c r="D186" s="46"/>
      <c r="E186" s="47" t="s">
        <v>146</v>
      </c>
      <c r="F186" s="46"/>
      <c r="G186" s="46"/>
      <c r="H186" s="46"/>
      <c r="I186" s="46"/>
      <c r="J186" s="48"/>
    </row>
    <row r="187" ht="195">
      <c r="A187" s="37" t="s">
        <v>150</v>
      </c>
      <c r="B187" s="45"/>
      <c r="C187" s="46"/>
      <c r="D187" s="46"/>
      <c r="E187" s="49" t="s">
        <v>2167</v>
      </c>
      <c r="F187" s="46"/>
      <c r="G187" s="46"/>
      <c r="H187" s="46"/>
      <c r="I187" s="46"/>
      <c r="J187" s="48"/>
    </row>
    <row r="188" ht="120">
      <c r="A188" s="37" t="s">
        <v>152</v>
      </c>
      <c r="B188" s="45"/>
      <c r="C188" s="46"/>
      <c r="D188" s="46"/>
      <c r="E188" s="39" t="s">
        <v>2168</v>
      </c>
      <c r="F188" s="46"/>
      <c r="G188" s="46"/>
      <c r="H188" s="46"/>
      <c r="I188" s="46"/>
      <c r="J188" s="48"/>
    </row>
    <row r="189">
      <c r="A189" s="31" t="s">
        <v>141</v>
      </c>
      <c r="B189" s="32"/>
      <c r="C189" s="33" t="s">
        <v>470</v>
      </c>
      <c r="D189" s="34"/>
      <c r="E189" s="31" t="s">
        <v>471</v>
      </c>
      <c r="F189" s="34"/>
      <c r="G189" s="34"/>
      <c r="H189" s="34"/>
      <c r="I189" s="35">
        <f>SUMIFS(I190:I209,A190:A209,"P")</f>
        <v>0</v>
      </c>
      <c r="J189" s="36"/>
    </row>
    <row r="190" ht="45">
      <c r="A190" s="37" t="s">
        <v>144</v>
      </c>
      <c r="B190" s="37">
        <v>46</v>
      </c>
      <c r="C190" s="38" t="s">
        <v>652</v>
      </c>
      <c r="D190" s="37" t="s">
        <v>653</v>
      </c>
      <c r="E190" s="39" t="s">
        <v>1037</v>
      </c>
      <c r="F190" s="40" t="s">
        <v>475</v>
      </c>
      <c r="G190" s="41">
        <v>1039.3320000000001</v>
      </c>
      <c r="H190" s="42">
        <v>0</v>
      </c>
      <c r="I190" s="43">
        <f>ROUND(G190*H190,P4)</f>
        <v>0</v>
      </c>
      <c r="J190" s="37"/>
      <c r="O190" s="44">
        <f>I190*0.21</f>
        <v>0</v>
      </c>
      <c r="P190">
        <v>3</v>
      </c>
    </row>
    <row r="191">
      <c r="A191" s="37" t="s">
        <v>149</v>
      </c>
      <c r="B191" s="45"/>
      <c r="C191" s="46"/>
      <c r="D191" s="46"/>
      <c r="E191" s="39" t="s">
        <v>1349</v>
      </c>
      <c r="F191" s="46"/>
      <c r="G191" s="46"/>
      <c r="H191" s="46"/>
      <c r="I191" s="46"/>
      <c r="J191" s="48"/>
    </row>
    <row r="192" ht="75">
      <c r="A192" s="37" t="s">
        <v>150</v>
      </c>
      <c r="B192" s="45"/>
      <c r="C192" s="46"/>
      <c r="D192" s="46"/>
      <c r="E192" s="49" t="s">
        <v>2486</v>
      </c>
      <c r="F192" s="46"/>
      <c r="G192" s="46"/>
      <c r="H192" s="46"/>
      <c r="I192" s="46"/>
      <c r="J192" s="48"/>
    </row>
    <row r="193" ht="120">
      <c r="A193" s="37" t="s">
        <v>152</v>
      </c>
      <c r="B193" s="45"/>
      <c r="C193" s="46"/>
      <c r="D193" s="46"/>
      <c r="E193" s="39" t="s">
        <v>1047</v>
      </c>
      <c r="F193" s="46"/>
      <c r="G193" s="46"/>
      <c r="H193" s="46"/>
      <c r="I193" s="46"/>
      <c r="J193" s="48"/>
    </row>
    <row r="194" ht="60">
      <c r="A194" s="37" t="s">
        <v>144</v>
      </c>
      <c r="B194" s="37">
        <v>47</v>
      </c>
      <c r="C194" s="38" t="s">
        <v>472</v>
      </c>
      <c r="D194" s="37" t="s">
        <v>473</v>
      </c>
      <c r="E194" s="39" t="s">
        <v>474</v>
      </c>
      <c r="F194" s="40" t="s">
        <v>475</v>
      </c>
      <c r="G194" s="41">
        <v>21.893000000000001</v>
      </c>
      <c r="H194" s="42">
        <v>0</v>
      </c>
      <c r="I194" s="43">
        <f>ROUND(G194*H194,P4)</f>
        <v>0</v>
      </c>
      <c r="J194" s="37"/>
      <c r="O194" s="44">
        <f>I194*0.21</f>
        <v>0</v>
      </c>
      <c r="P194">
        <v>3</v>
      </c>
    </row>
    <row r="195">
      <c r="A195" s="37" t="s">
        <v>149</v>
      </c>
      <c r="B195" s="45"/>
      <c r="C195" s="46"/>
      <c r="D195" s="46"/>
      <c r="E195" s="39" t="s">
        <v>1349</v>
      </c>
      <c r="F195" s="46"/>
      <c r="G195" s="46"/>
      <c r="H195" s="46"/>
      <c r="I195" s="46"/>
      <c r="J195" s="48"/>
    </row>
    <row r="196" ht="60">
      <c r="A196" s="37" t="s">
        <v>150</v>
      </c>
      <c r="B196" s="45"/>
      <c r="C196" s="46"/>
      <c r="D196" s="46"/>
      <c r="E196" s="49" t="s">
        <v>2487</v>
      </c>
      <c r="F196" s="46"/>
      <c r="G196" s="46"/>
      <c r="H196" s="46"/>
      <c r="I196" s="46"/>
      <c r="J196" s="48"/>
    </row>
    <row r="197" ht="120">
      <c r="A197" s="37" t="s">
        <v>152</v>
      </c>
      <c r="B197" s="45"/>
      <c r="C197" s="46"/>
      <c r="D197" s="46"/>
      <c r="E197" s="39" t="s">
        <v>1047</v>
      </c>
      <c r="F197" s="46"/>
      <c r="G197" s="46"/>
      <c r="H197" s="46"/>
      <c r="I197" s="46"/>
      <c r="J197" s="48"/>
    </row>
    <row r="198" ht="60">
      <c r="A198" s="37" t="s">
        <v>144</v>
      </c>
      <c r="B198" s="37">
        <v>48</v>
      </c>
      <c r="C198" s="38" t="s">
        <v>2175</v>
      </c>
      <c r="D198" s="37" t="s">
        <v>2176</v>
      </c>
      <c r="E198" s="39" t="s">
        <v>2177</v>
      </c>
      <c r="F198" s="40" t="s">
        <v>475</v>
      </c>
      <c r="G198" s="41">
        <v>0.114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149</v>
      </c>
      <c r="B199" s="45"/>
      <c r="C199" s="46"/>
      <c r="D199" s="46"/>
      <c r="E199" s="39" t="s">
        <v>1349</v>
      </c>
      <c r="F199" s="46"/>
      <c r="G199" s="46"/>
      <c r="H199" s="46"/>
      <c r="I199" s="46"/>
      <c r="J199" s="48"/>
    </row>
    <row r="200" ht="60">
      <c r="A200" s="37" t="s">
        <v>150</v>
      </c>
      <c r="B200" s="45"/>
      <c r="C200" s="46"/>
      <c r="D200" s="46"/>
      <c r="E200" s="49" t="s">
        <v>2488</v>
      </c>
      <c r="F200" s="46"/>
      <c r="G200" s="46"/>
      <c r="H200" s="46"/>
      <c r="I200" s="46"/>
      <c r="J200" s="48"/>
    </row>
    <row r="201" ht="120">
      <c r="A201" s="37" t="s">
        <v>152</v>
      </c>
      <c r="B201" s="45"/>
      <c r="C201" s="46"/>
      <c r="D201" s="46"/>
      <c r="E201" s="39" t="s">
        <v>1047</v>
      </c>
      <c r="F201" s="46"/>
      <c r="G201" s="46"/>
      <c r="H201" s="46"/>
      <c r="I201" s="46"/>
      <c r="J201" s="48"/>
    </row>
    <row r="202" ht="30">
      <c r="A202" s="37" t="s">
        <v>144</v>
      </c>
      <c r="B202" s="37">
        <v>49</v>
      </c>
      <c r="C202" s="38" t="s">
        <v>674</v>
      </c>
      <c r="D202" s="37" t="s">
        <v>675</v>
      </c>
      <c r="E202" s="39" t="s">
        <v>676</v>
      </c>
      <c r="F202" s="40" t="s">
        <v>475</v>
      </c>
      <c r="G202" s="41">
        <v>6.2460000000000004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149</v>
      </c>
      <c r="B203" s="45"/>
      <c r="C203" s="46"/>
      <c r="D203" s="46"/>
      <c r="E203" s="39" t="s">
        <v>1349</v>
      </c>
      <c r="F203" s="46"/>
      <c r="G203" s="46"/>
      <c r="H203" s="46"/>
      <c r="I203" s="46"/>
      <c r="J203" s="48"/>
    </row>
    <row r="204" ht="75">
      <c r="A204" s="37" t="s">
        <v>150</v>
      </c>
      <c r="B204" s="45"/>
      <c r="C204" s="46"/>
      <c r="D204" s="46"/>
      <c r="E204" s="49" t="s">
        <v>2489</v>
      </c>
      <c r="F204" s="46"/>
      <c r="G204" s="46"/>
      <c r="H204" s="46"/>
      <c r="I204" s="46"/>
      <c r="J204" s="48"/>
    </row>
    <row r="205" ht="120">
      <c r="A205" s="37" t="s">
        <v>152</v>
      </c>
      <c r="B205" s="45"/>
      <c r="C205" s="46"/>
      <c r="D205" s="46"/>
      <c r="E205" s="39" t="s">
        <v>1047</v>
      </c>
      <c r="F205" s="46"/>
      <c r="G205" s="46"/>
      <c r="H205" s="46"/>
      <c r="I205" s="46"/>
      <c r="J205" s="48"/>
    </row>
    <row r="206" ht="30">
      <c r="A206" s="37" t="s">
        <v>144</v>
      </c>
      <c r="B206" s="37">
        <v>50</v>
      </c>
      <c r="C206" s="38" t="s">
        <v>488</v>
      </c>
      <c r="D206" s="37" t="s">
        <v>489</v>
      </c>
      <c r="E206" s="39" t="s">
        <v>490</v>
      </c>
      <c r="F206" s="40" t="s">
        <v>475</v>
      </c>
      <c r="G206" s="41">
        <v>0.70599999999999996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149</v>
      </c>
      <c r="B207" s="45"/>
      <c r="C207" s="46"/>
      <c r="D207" s="46"/>
      <c r="E207" s="39" t="s">
        <v>1349</v>
      </c>
      <c r="F207" s="46"/>
      <c r="G207" s="46"/>
      <c r="H207" s="46"/>
      <c r="I207" s="46"/>
      <c r="J207" s="48"/>
    </row>
    <row r="208" ht="105">
      <c r="A208" s="37" t="s">
        <v>150</v>
      </c>
      <c r="B208" s="45"/>
      <c r="C208" s="46"/>
      <c r="D208" s="46"/>
      <c r="E208" s="49" t="s">
        <v>2490</v>
      </c>
      <c r="F208" s="46"/>
      <c r="G208" s="46"/>
      <c r="H208" s="46"/>
      <c r="I208" s="46"/>
      <c r="J208" s="48"/>
    </row>
    <row r="209" ht="120">
      <c r="A209" s="37" t="s">
        <v>152</v>
      </c>
      <c r="B209" s="50"/>
      <c r="C209" s="51"/>
      <c r="D209" s="51"/>
      <c r="E209" s="39" t="s">
        <v>1047</v>
      </c>
      <c r="F209" s="51"/>
      <c r="G209" s="51"/>
      <c r="H209" s="51"/>
      <c r="I209" s="51"/>
      <c r="J209" s="52"/>
    </row>
  </sheetData>
  <sheetProtection sheet="1" objects="1" scenarios="1" spinCount="100000" saltValue="buOkd+1i4qMJN8jPvk2GtmzK/MxgqX1TXRWVWoWZ48spt3DvdrrBORbcHrS3LXVpruJ+SjWzxHfyfgI/0I05cg==" hashValue="BGYD+Gt96UF/aMdMSnHJtla/CajZaoMtZP8BEybhvzPsHSXe2cP6u4kVzxkJVfNO4pQRfMVv8Hq5YMoy5f+hb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2491</v>
      </c>
      <c r="I3" s="25">
        <f>SUMIFS(I10:I224,A10:A224,"SD")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125</v>
      </c>
      <c r="C5" s="21" t="s">
        <v>2492</v>
      </c>
      <c r="D5" s="22"/>
      <c r="E5" s="23" t="s">
        <v>68</v>
      </c>
      <c r="F5" s="17"/>
      <c r="G5" s="17"/>
      <c r="H5" s="17"/>
      <c r="I5" s="17"/>
      <c r="J5" s="19"/>
      <c r="O5">
        <v>0.20999999999999999</v>
      </c>
    </row>
    <row r="6">
      <c r="A6" s="3" t="s">
        <v>128</v>
      </c>
      <c r="B6" s="20" t="s">
        <v>129</v>
      </c>
      <c r="C6" s="21" t="s">
        <v>2491</v>
      </c>
      <c r="D6" s="22"/>
      <c r="E6" s="23" t="s">
        <v>70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494</v>
      </c>
      <c r="D10" s="34"/>
      <c r="E10" s="31" t="s">
        <v>143</v>
      </c>
      <c r="F10" s="34"/>
      <c r="G10" s="34"/>
      <c r="H10" s="34"/>
      <c r="I10" s="35">
        <f>SUMIFS(I11:I78,A11:A78,"P")</f>
        <v>0</v>
      </c>
      <c r="J10" s="36"/>
    </row>
    <row r="11">
      <c r="A11" s="37" t="s">
        <v>144</v>
      </c>
      <c r="B11" s="37">
        <v>1</v>
      </c>
      <c r="C11" s="38" t="s">
        <v>495</v>
      </c>
      <c r="D11" s="37" t="s">
        <v>146</v>
      </c>
      <c r="E11" s="39" t="s">
        <v>496</v>
      </c>
      <c r="F11" s="40" t="s">
        <v>148</v>
      </c>
      <c r="G11" s="41">
        <v>187.03999999999999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39" t="s">
        <v>496</v>
      </c>
      <c r="F12" s="46"/>
      <c r="G12" s="46"/>
      <c r="H12" s="46"/>
      <c r="I12" s="46"/>
      <c r="J12" s="48"/>
    </row>
    <row r="13" ht="210">
      <c r="A13" s="37" t="s">
        <v>150</v>
      </c>
      <c r="B13" s="45"/>
      <c r="C13" s="46"/>
      <c r="D13" s="46"/>
      <c r="E13" s="49" t="s">
        <v>2493</v>
      </c>
      <c r="F13" s="46"/>
      <c r="G13" s="46"/>
      <c r="H13" s="46"/>
      <c r="I13" s="46"/>
      <c r="J13" s="48"/>
    </row>
    <row r="14" ht="120">
      <c r="A14" s="37" t="s">
        <v>152</v>
      </c>
      <c r="B14" s="45"/>
      <c r="C14" s="46"/>
      <c r="D14" s="46"/>
      <c r="E14" s="39" t="s">
        <v>498</v>
      </c>
      <c r="F14" s="46"/>
      <c r="G14" s="46"/>
      <c r="H14" s="46"/>
      <c r="I14" s="46"/>
      <c r="J14" s="48"/>
    </row>
    <row r="15" ht="30">
      <c r="A15" s="37" t="s">
        <v>144</v>
      </c>
      <c r="B15" s="37">
        <v>2</v>
      </c>
      <c r="C15" s="38" t="s">
        <v>2494</v>
      </c>
      <c r="D15" s="37" t="s">
        <v>146</v>
      </c>
      <c r="E15" s="39" t="s">
        <v>2495</v>
      </c>
      <c r="F15" s="40" t="s">
        <v>148</v>
      </c>
      <c r="G15" s="41">
        <v>430.85000000000002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 ht="30">
      <c r="A16" s="37" t="s">
        <v>149</v>
      </c>
      <c r="B16" s="45"/>
      <c r="C16" s="46"/>
      <c r="D16" s="46"/>
      <c r="E16" s="39" t="s">
        <v>2495</v>
      </c>
      <c r="F16" s="46"/>
      <c r="G16" s="46"/>
      <c r="H16" s="46"/>
      <c r="I16" s="46"/>
      <c r="J16" s="48"/>
    </row>
    <row r="17" ht="135">
      <c r="A17" s="37" t="s">
        <v>150</v>
      </c>
      <c r="B17" s="45"/>
      <c r="C17" s="46"/>
      <c r="D17" s="46"/>
      <c r="E17" s="49" t="s">
        <v>2496</v>
      </c>
      <c r="F17" s="46"/>
      <c r="G17" s="46"/>
      <c r="H17" s="46"/>
      <c r="I17" s="46"/>
      <c r="J17" s="48"/>
    </row>
    <row r="18" ht="120">
      <c r="A18" s="37" t="s">
        <v>152</v>
      </c>
      <c r="B18" s="45"/>
      <c r="C18" s="46"/>
      <c r="D18" s="46"/>
      <c r="E18" s="39" t="s">
        <v>498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2497</v>
      </c>
      <c r="D19" s="37" t="s">
        <v>146</v>
      </c>
      <c r="E19" s="39" t="s">
        <v>2498</v>
      </c>
      <c r="F19" s="40" t="s">
        <v>148</v>
      </c>
      <c r="G19" s="41">
        <v>357.90499999999997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39" t="s">
        <v>2498</v>
      </c>
      <c r="F20" s="46"/>
      <c r="G20" s="46"/>
      <c r="H20" s="46"/>
      <c r="I20" s="46"/>
      <c r="J20" s="48"/>
    </row>
    <row r="21" ht="135">
      <c r="A21" s="37" t="s">
        <v>150</v>
      </c>
      <c r="B21" s="45"/>
      <c r="C21" s="46"/>
      <c r="D21" s="46"/>
      <c r="E21" s="49" t="s">
        <v>2499</v>
      </c>
      <c r="F21" s="46"/>
      <c r="G21" s="46"/>
      <c r="H21" s="46"/>
      <c r="I21" s="46"/>
      <c r="J21" s="48"/>
    </row>
    <row r="22" ht="120">
      <c r="A22" s="37" t="s">
        <v>152</v>
      </c>
      <c r="B22" s="45"/>
      <c r="C22" s="46"/>
      <c r="D22" s="46"/>
      <c r="E22" s="39" t="s">
        <v>498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2500</v>
      </c>
      <c r="D23" s="37" t="s">
        <v>146</v>
      </c>
      <c r="E23" s="39" t="s">
        <v>2501</v>
      </c>
      <c r="F23" s="40" t="s">
        <v>156</v>
      </c>
      <c r="G23" s="41">
        <v>185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39" t="s">
        <v>2501</v>
      </c>
      <c r="F24" s="46"/>
      <c r="G24" s="46"/>
      <c r="H24" s="46"/>
      <c r="I24" s="46"/>
      <c r="J24" s="48"/>
    </row>
    <row r="25" ht="90">
      <c r="A25" s="37" t="s">
        <v>150</v>
      </c>
      <c r="B25" s="45"/>
      <c r="C25" s="46"/>
      <c r="D25" s="46"/>
      <c r="E25" s="49" t="s">
        <v>2502</v>
      </c>
      <c r="F25" s="46"/>
      <c r="G25" s="46"/>
      <c r="H25" s="46"/>
      <c r="I25" s="46"/>
      <c r="J25" s="48"/>
    </row>
    <row r="26" ht="120">
      <c r="A26" s="37" t="s">
        <v>152</v>
      </c>
      <c r="B26" s="45"/>
      <c r="C26" s="46"/>
      <c r="D26" s="46"/>
      <c r="E26" s="39" t="s">
        <v>498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2503</v>
      </c>
      <c r="D27" s="37" t="s">
        <v>146</v>
      </c>
      <c r="E27" s="39" t="s">
        <v>2504</v>
      </c>
      <c r="F27" s="40" t="s">
        <v>156</v>
      </c>
      <c r="G27" s="41">
        <v>196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39" t="s">
        <v>2504</v>
      </c>
      <c r="F28" s="46"/>
      <c r="G28" s="46"/>
      <c r="H28" s="46"/>
      <c r="I28" s="46"/>
      <c r="J28" s="48"/>
    </row>
    <row r="29" ht="90">
      <c r="A29" s="37" t="s">
        <v>150</v>
      </c>
      <c r="B29" s="45"/>
      <c r="C29" s="46"/>
      <c r="D29" s="46"/>
      <c r="E29" s="49" t="s">
        <v>2505</v>
      </c>
      <c r="F29" s="46"/>
      <c r="G29" s="46"/>
      <c r="H29" s="46"/>
      <c r="I29" s="46"/>
      <c r="J29" s="48"/>
    </row>
    <row r="30" ht="120">
      <c r="A30" s="37" t="s">
        <v>152</v>
      </c>
      <c r="B30" s="45"/>
      <c r="C30" s="46"/>
      <c r="D30" s="46"/>
      <c r="E30" s="39" t="s">
        <v>498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502</v>
      </c>
      <c r="D31" s="37" t="s">
        <v>146</v>
      </c>
      <c r="E31" s="39" t="s">
        <v>503</v>
      </c>
      <c r="F31" s="40" t="s">
        <v>148</v>
      </c>
      <c r="G31" s="41">
        <v>15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39" t="s">
        <v>503</v>
      </c>
      <c r="F32" s="46"/>
      <c r="G32" s="46"/>
      <c r="H32" s="46"/>
      <c r="I32" s="46"/>
      <c r="J32" s="48"/>
    </row>
    <row r="33" ht="120">
      <c r="A33" s="37" t="s">
        <v>150</v>
      </c>
      <c r="B33" s="45"/>
      <c r="C33" s="46"/>
      <c r="D33" s="46"/>
      <c r="E33" s="49" t="s">
        <v>2506</v>
      </c>
      <c r="F33" s="46"/>
      <c r="G33" s="46"/>
      <c r="H33" s="46"/>
      <c r="I33" s="46"/>
      <c r="J33" s="48"/>
    </row>
    <row r="34" ht="409.5">
      <c r="A34" s="37" t="s">
        <v>152</v>
      </c>
      <c r="B34" s="45"/>
      <c r="C34" s="46"/>
      <c r="D34" s="46"/>
      <c r="E34" s="39" t="s">
        <v>505</v>
      </c>
      <c r="F34" s="46"/>
      <c r="G34" s="46"/>
      <c r="H34" s="46"/>
      <c r="I34" s="46"/>
      <c r="J34" s="48"/>
    </row>
    <row r="35">
      <c r="A35" s="37" t="s">
        <v>144</v>
      </c>
      <c r="B35" s="37">
        <v>7</v>
      </c>
      <c r="C35" s="38" t="s">
        <v>976</v>
      </c>
      <c r="D35" s="37" t="s">
        <v>146</v>
      </c>
      <c r="E35" s="39" t="s">
        <v>977</v>
      </c>
      <c r="F35" s="40" t="s">
        <v>148</v>
      </c>
      <c r="G35" s="41">
        <v>601.5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149</v>
      </c>
      <c r="B36" s="45"/>
      <c r="C36" s="46"/>
      <c r="D36" s="46"/>
      <c r="E36" s="39" t="s">
        <v>977</v>
      </c>
      <c r="F36" s="46"/>
      <c r="G36" s="46"/>
      <c r="H36" s="46"/>
      <c r="I36" s="46"/>
      <c r="J36" s="48"/>
    </row>
    <row r="37" ht="90">
      <c r="A37" s="37" t="s">
        <v>150</v>
      </c>
      <c r="B37" s="45"/>
      <c r="C37" s="46"/>
      <c r="D37" s="46"/>
      <c r="E37" s="49" t="s">
        <v>2507</v>
      </c>
      <c r="F37" s="46"/>
      <c r="G37" s="46"/>
      <c r="H37" s="46"/>
      <c r="I37" s="46"/>
      <c r="J37" s="48"/>
    </row>
    <row r="38" ht="409.5">
      <c r="A38" s="37" t="s">
        <v>152</v>
      </c>
      <c r="B38" s="45"/>
      <c r="C38" s="46"/>
      <c r="D38" s="46"/>
      <c r="E38" s="39" t="s">
        <v>505</v>
      </c>
      <c r="F38" s="46"/>
      <c r="G38" s="46"/>
      <c r="H38" s="46"/>
      <c r="I38" s="46"/>
      <c r="J38" s="48"/>
    </row>
    <row r="39">
      <c r="A39" s="37" t="s">
        <v>144</v>
      </c>
      <c r="B39" s="37">
        <v>8</v>
      </c>
      <c r="C39" s="38" t="s">
        <v>2508</v>
      </c>
      <c r="D39" s="37" t="s">
        <v>146</v>
      </c>
      <c r="E39" s="39" t="s">
        <v>2509</v>
      </c>
      <c r="F39" s="40" t="s">
        <v>2510</v>
      </c>
      <c r="G39" s="41">
        <v>3103.5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149</v>
      </c>
      <c r="B40" s="45"/>
      <c r="C40" s="46"/>
      <c r="D40" s="46"/>
      <c r="E40" s="39" t="s">
        <v>2509</v>
      </c>
      <c r="F40" s="46"/>
      <c r="G40" s="46"/>
      <c r="H40" s="46"/>
      <c r="I40" s="46"/>
      <c r="J40" s="48"/>
    </row>
    <row r="41" ht="165">
      <c r="A41" s="37" t="s">
        <v>150</v>
      </c>
      <c r="B41" s="45"/>
      <c r="C41" s="46"/>
      <c r="D41" s="46"/>
      <c r="E41" s="49" t="s">
        <v>2511</v>
      </c>
      <c r="F41" s="46"/>
      <c r="G41" s="46"/>
      <c r="H41" s="46"/>
      <c r="I41" s="46"/>
      <c r="J41" s="48"/>
    </row>
    <row r="42" ht="105">
      <c r="A42" s="37" t="s">
        <v>152</v>
      </c>
      <c r="B42" s="45"/>
      <c r="C42" s="46"/>
      <c r="D42" s="46"/>
      <c r="E42" s="39" t="s">
        <v>2512</v>
      </c>
      <c r="F42" s="46"/>
      <c r="G42" s="46"/>
      <c r="H42" s="46"/>
      <c r="I42" s="46"/>
      <c r="J42" s="48"/>
    </row>
    <row r="43">
      <c r="A43" s="37" t="s">
        <v>144</v>
      </c>
      <c r="B43" s="37">
        <v>9</v>
      </c>
      <c r="C43" s="38" t="s">
        <v>2513</v>
      </c>
      <c r="D43" s="37" t="s">
        <v>146</v>
      </c>
      <c r="E43" s="39" t="s">
        <v>2514</v>
      </c>
      <c r="F43" s="40" t="s">
        <v>148</v>
      </c>
      <c r="G43" s="41">
        <v>620.70000000000005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39" t="s">
        <v>2514</v>
      </c>
      <c r="F44" s="46"/>
      <c r="G44" s="46"/>
      <c r="H44" s="46"/>
      <c r="I44" s="46"/>
      <c r="J44" s="48"/>
    </row>
    <row r="45" ht="105">
      <c r="A45" s="37" t="s">
        <v>150</v>
      </c>
      <c r="B45" s="45"/>
      <c r="C45" s="46"/>
      <c r="D45" s="46"/>
      <c r="E45" s="49" t="s">
        <v>2515</v>
      </c>
      <c r="F45" s="46"/>
      <c r="G45" s="46"/>
      <c r="H45" s="46"/>
      <c r="I45" s="46"/>
      <c r="J45" s="48"/>
    </row>
    <row r="46" ht="405">
      <c r="A46" s="37" t="s">
        <v>152</v>
      </c>
      <c r="B46" s="45"/>
      <c r="C46" s="46"/>
      <c r="D46" s="46"/>
      <c r="E46" s="39" t="s">
        <v>982</v>
      </c>
      <c r="F46" s="46"/>
      <c r="G46" s="46"/>
      <c r="H46" s="46"/>
      <c r="I46" s="46"/>
      <c r="J46" s="48"/>
    </row>
    <row r="47">
      <c r="A47" s="37" t="s">
        <v>144</v>
      </c>
      <c r="B47" s="37">
        <v>10</v>
      </c>
      <c r="C47" s="38" t="s">
        <v>983</v>
      </c>
      <c r="D47" s="37" t="s">
        <v>146</v>
      </c>
      <c r="E47" s="39" t="s">
        <v>984</v>
      </c>
      <c r="F47" s="40" t="s">
        <v>148</v>
      </c>
      <c r="G47" s="41">
        <v>40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39" t="s">
        <v>984</v>
      </c>
      <c r="F48" s="46"/>
      <c r="G48" s="46"/>
      <c r="H48" s="46"/>
      <c r="I48" s="46"/>
      <c r="J48" s="48"/>
    </row>
    <row r="49" ht="105">
      <c r="A49" s="37" t="s">
        <v>150</v>
      </c>
      <c r="B49" s="45"/>
      <c r="C49" s="46"/>
      <c r="D49" s="46"/>
      <c r="E49" s="49" t="s">
        <v>2516</v>
      </c>
      <c r="F49" s="46"/>
      <c r="G49" s="46"/>
      <c r="H49" s="46"/>
      <c r="I49" s="46"/>
      <c r="J49" s="48"/>
    </row>
    <row r="50" ht="409.5">
      <c r="A50" s="37" t="s">
        <v>152</v>
      </c>
      <c r="B50" s="45"/>
      <c r="C50" s="46"/>
      <c r="D50" s="46"/>
      <c r="E50" s="39" t="s">
        <v>153</v>
      </c>
      <c r="F50" s="46"/>
      <c r="G50" s="46"/>
      <c r="H50" s="46"/>
      <c r="I50" s="46"/>
      <c r="J50" s="48"/>
    </row>
    <row r="51">
      <c r="A51" s="37" t="s">
        <v>144</v>
      </c>
      <c r="B51" s="37">
        <v>11</v>
      </c>
      <c r="C51" s="38" t="s">
        <v>986</v>
      </c>
      <c r="D51" s="37" t="s">
        <v>146</v>
      </c>
      <c r="E51" s="39" t="s">
        <v>987</v>
      </c>
      <c r="F51" s="40" t="s">
        <v>148</v>
      </c>
      <c r="G51" s="41">
        <v>24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39" t="s">
        <v>987</v>
      </c>
      <c r="F52" s="46"/>
      <c r="G52" s="46"/>
      <c r="H52" s="46"/>
      <c r="I52" s="46"/>
      <c r="J52" s="48"/>
    </row>
    <row r="53" ht="90">
      <c r="A53" s="37" t="s">
        <v>150</v>
      </c>
      <c r="B53" s="45"/>
      <c r="C53" s="46"/>
      <c r="D53" s="46"/>
      <c r="E53" s="49" t="s">
        <v>2517</v>
      </c>
      <c r="F53" s="46"/>
      <c r="G53" s="46"/>
      <c r="H53" s="46"/>
      <c r="I53" s="46"/>
      <c r="J53" s="48"/>
    </row>
    <row r="54" ht="409.5">
      <c r="A54" s="37" t="s">
        <v>152</v>
      </c>
      <c r="B54" s="45"/>
      <c r="C54" s="46"/>
      <c r="D54" s="46"/>
      <c r="E54" s="39" t="s">
        <v>153</v>
      </c>
      <c r="F54" s="46"/>
      <c r="G54" s="46"/>
      <c r="H54" s="46"/>
      <c r="I54" s="46"/>
      <c r="J54" s="48"/>
    </row>
    <row r="55">
      <c r="A55" s="37" t="s">
        <v>144</v>
      </c>
      <c r="B55" s="37">
        <v>12</v>
      </c>
      <c r="C55" s="38" t="s">
        <v>989</v>
      </c>
      <c r="D55" s="37" t="s">
        <v>146</v>
      </c>
      <c r="E55" s="39" t="s">
        <v>990</v>
      </c>
      <c r="F55" s="40" t="s">
        <v>148</v>
      </c>
      <c r="G55" s="41">
        <v>620.70000000000005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39" t="s">
        <v>990</v>
      </c>
      <c r="F56" s="46"/>
      <c r="G56" s="46"/>
      <c r="H56" s="46"/>
      <c r="I56" s="46"/>
      <c r="J56" s="48"/>
    </row>
    <row r="57" ht="105">
      <c r="A57" s="37" t="s">
        <v>150</v>
      </c>
      <c r="B57" s="45"/>
      <c r="C57" s="46"/>
      <c r="D57" s="46"/>
      <c r="E57" s="49" t="s">
        <v>2518</v>
      </c>
      <c r="F57" s="46"/>
      <c r="G57" s="46"/>
      <c r="H57" s="46"/>
      <c r="I57" s="46"/>
      <c r="J57" s="48"/>
    </row>
    <row r="58" ht="270">
      <c r="A58" s="37" t="s">
        <v>152</v>
      </c>
      <c r="B58" s="45"/>
      <c r="C58" s="46"/>
      <c r="D58" s="46"/>
      <c r="E58" s="39" t="s">
        <v>991</v>
      </c>
      <c r="F58" s="46"/>
      <c r="G58" s="46"/>
      <c r="H58" s="46"/>
      <c r="I58" s="46"/>
      <c r="J58" s="48"/>
    </row>
    <row r="59">
      <c r="A59" s="37" t="s">
        <v>144</v>
      </c>
      <c r="B59" s="37">
        <v>13</v>
      </c>
      <c r="C59" s="38" t="s">
        <v>2519</v>
      </c>
      <c r="D59" s="37" t="s">
        <v>146</v>
      </c>
      <c r="E59" s="39" t="s">
        <v>2520</v>
      </c>
      <c r="F59" s="40" t="s">
        <v>148</v>
      </c>
      <c r="G59" s="41">
        <v>140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39" t="s">
        <v>2520</v>
      </c>
      <c r="F60" s="46"/>
      <c r="G60" s="46"/>
      <c r="H60" s="46"/>
      <c r="I60" s="46"/>
      <c r="J60" s="48"/>
    </row>
    <row r="61" ht="90">
      <c r="A61" s="37" t="s">
        <v>150</v>
      </c>
      <c r="B61" s="45"/>
      <c r="C61" s="46"/>
      <c r="D61" s="46"/>
      <c r="E61" s="49" t="s">
        <v>2521</v>
      </c>
      <c r="F61" s="46"/>
      <c r="G61" s="46"/>
      <c r="H61" s="46"/>
      <c r="I61" s="46"/>
      <c r="J61" s="48"/>
    </row>
    <row r="62" ht="405">
      <c r="A62" s="37" t="s">
        <v>152</v>
      </c>
      <c r="B62" s="45"/>
      <c r="C62" s="46"/>
      <c r="D62" s="46"/>
      <c r="E62" s="39" t="s">
        <v>2522</v>
      </c>
      <c r="F62" s="46"/>
      <c r="G62" s="46"/>
      <c r="H62" s="46"/>
      <c r="I62" s="46"/>
      <c r="J62" s="48"/>
    </row>
    <row r="63">
      <c r="A63" s="37" t="s">
        <v>144</v>
      </c>
      <c r="B63" s="37">
        <v>14</v>
      </c>
      <c r="C63" s="38" t="s">
        <v>992</v>
      </c>
      <c r="D63" s="37" t="s">
        <v>146</v>
      </c>
      <c r="E63" s="39" t="s">
        <v>993</v>
      </c>
      <c r="F63" s="40" t="s">
        <v>148</v>
      </c>
      <c r="G63" s="41">
        <v>5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39" t="s">
        <v>993</v>
      </c>
      <c r="F64" s="46"/>
      <c r="G64" s="46"/>
      <c r="H64" s="46"/>
      <c r="I64" s="46"/>
      <c r="J64" s="48"/>
    </row>
    <row r="65" ht="90">
      <c r="A65" s="37" t="s">
        <v>150</v>
      </c>
      <c r="B65" s="45"/>
      <c r="C65" s="46"/>
      <c r="D65" s="46"/>
      <c r="E65" s="49" t="s">
        <v>2523</v>
      </c>
      <c r="F65" s="46"/>
      <c r="G65" s="46"/>
      <c r="H65" s="46"/>
      <c r="I65" s="46"/>
      <c r="J65" s="48"/>
    </row>
    <row r="66" ht="345">
      <c r="A66" s="37" t="s">
        <v>152</v>
      </c>
      <c r="B66" s="45"/>
      <c r="C66" s="46"/>
      <c r="D66" s="46"/>
      <c r="E66" s="39" t="s">
        <v>995</v>
      </c>
      <c r="F66" s="46"/>
      <c r="G66" s="46"/>
      <c r="H66" s="46"/>
      <c r="I66" s="46"/>
      <c r="J66" s="48"/>
    </row>
    <row r="67">
      <c r="A67" s="37" t="s">
        <v>144</v>
      </c>
      <c r="B67" s="37">
        <v>15</v>
      </c>
      <c r="C67" s="38" t="s">
        <v>996</v>
      </c>
      <c r="D67" s="37" t="s">
        <v>146</v>
      </c>
      <c r="E67" s="39" t="s">
        <v>997</v>
      </c>
      <c r="F67" s="40" t="s">
        <v>148</v>
      </c>
      <c r="G67" s="41">
        <v>19.199999999999999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39" t="s">
        <v>997</v>
      </c>
      <c r="F68" s="46"/>
      <c r="G68" s="46"/>
      <c r="H68" s="46"/>
      <c r="I68" s="46"/>
      <c r="J68" s="48"/>
    </row>
    <row r="69" ht="90">
      <c r="A69" s="37" t="s">
        <v>150</v>
      </c>
      <c r="B69" s="45"/>
      <c r="C69" s="46"/>
      <c r="D69" s="46"/>
      <c r="E69" s="49" t="s">
        <v>2524</v>
      </c>
      <c r="F69" s="46"/>
      <c r="G69" s="46"/>
      <c r="H69" s="46"/>
      <c r="I69" s="46"/>
      <c r="J69" s="48"/>
    </row>
    <row r="70" ht="330">
      <c r="A70" s="37" t="s">
        <v>152</v>
      </c>
      <c r="B70" s="45"/>
      <c r="C70" s="46"/>
      <c r="D70" s="46"/>
      <c r="E70" s="39" t="s">
        <v>998</v>
      </c>
      <c r="F70" s="46"/>
      <c r="G70" s="46"/>
      <c r="H70" s="46"/>
      <c r="I70" s="46"/>
      <c r="J70" s="48"/>
    </row>
    <row r="71">
      <c r="A71" s="37" t="s">
        <v>144</v>
      </c>
      <c r="B71" s="37">
        <v>16</v>
      </c>
      <c r="C71" s="38" t="s">
        <v>506</v>
      </c>
      <c r="D71" s="37" t="s">
        <v>146</v>
      </c>
      <c r="E71" s="39" t="s">
        <v>507</v>
      </c>
      <c r="F71" s="40" t="s">
        <v>164</v>
      </c>
      <c r="G71" s="41">
        <v>3128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39" t="s">
        <v>507</v>
      </c>
      <c r="F72" s="46"/>
      <c r="G72" s="46"/>
      <c r="H72" s="46"/>
      <c r="I72" s="46"/>
      <c r="J72" s="48"/>
    </row>
    <row r="73" ht="105">
      <c r="A73" s="37" t="s">
        <v>150</v>
      </c>
      <c r="B73" s="45"/>
      <c r="C73" s="46"/>
      <c r="D73" s="46"/>
      <c r="E73" s="49" t="s">
        <v>2525</v>
      </c>
      <c r="F73" s="46"/>
      <c r="G73" s="46"/>
      <c r="H73" s="46"/>
      <c r="I73" s="46"/>
      <c r="J73" s="48"/>
    </row>
    <row r="74" ht="75">
      <c r="A74" s="37" t="s">
        <v>152</v>
      </c>
      <c r="B74" s="45"/>
      <c r="C74" s="46"/>
      <c r="D74" s="46"/>
      <c r="E74" s="39" t="s">
        <v>509</v>
      </c>
      <c r="F74" s="46"/>
      <c r="G74" s="46"/>
      <c r="H74" s="46"/>
      <c r="I74" s="46"/>
      <c r="J74" s="48"/>
    </row>
    <row r="75">
      <c r="A75" s="37" t="s">
        <v>144</v>
      </c>
      <c r="B75" s="37">
        <v>17</v>
      </c>
      <c r="C75" s="38" t="s">
        <v>2526</v>
      </c>
      <c r="D75" s="37" t="s">
        <v>146</v>
      </c>
      <c r="E75" s="39" t="s">
        <v>2527</v>
      </c>
      <c r="F75" s="40" t="s">
        <v>178</v>
      </c>
      <c r="G75" s="41">
        <v>12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39" t="s">
        <v>2527</v>
      </c>
      <c r="F76" s="46"/>
      <c r="G76" s="46"/>
      <c r="H76" s="46"/>
      <c r="I76" s="46"/>
      <c r="J76" s="48"/>
    </row>
    <row r="77" ht="120">
      <c r="A77" s="37" t="s">
        <v>150</v>
      </c>
      <c r="B77" s="45"/>
      <c r="C77" s="46"/>
      <c r="D77" s="46"/>
      <c r="E77" s="49" t="s">
        <v>2528</v>
      </c>
      <c r="F77" s="46"/>
      <c r="G77" s="46"/>
      <c r="H77" s="46"/>
      <c r="I77" s="46"/>
      <c r="J77" s="48"/>
    </row>
    <row r="78" ht="30">
      <c r="A78" s="37" t="s">
        <v>152</v>
      </c>
      <c r="B78" s="45"/>
      <c r="C78" s="46"/>
      <c r="D78" s="46"/>
      <c r="E78" s="39" t="s">
        <v>2529</v>
      </c>
      <c r="F78" s="46"/>
      <c r="G78" s="46"/>
      <c r="H78" s="46"/>
      <c r="I78" s="46"/>
      <c r="J78" s="48"/>
    </row>
    <row r="79">
      <c r="A79" s="31" t="s">
        <v>141</v>
      </c>
      <c r="B79" s="32"/>
      <c r="C79" s="33" t="s">
        <v>167</v>
      </c>
      <c r="D79" s="34"/>
      <c r="E79" s="31" t="s">
        <v>514</v>
      </c>
      <c r="F79" s="34"/>
      <c r="G79" s="34"/>
      <c r="H79" s="34"/>
      <c r="I79" s="35">
        <f>SUMIFS(I80:I95,A80:A95,"P")</f>
        <v>0</v>
      </c>
      <c r="J79" s="36"/>
    </row>
    <row r="80">
      <c r="A80" s="37" t="s">
        <v>144</v>
      </c>
      <c r="B80" s="37">
        <v>18</v>
      </c>
      <c r="C80" s="38" t="s">
        <v>1004</v>
      </c>
      <c r="D80" s="37" t="s">
        <v>146</v>
      </c>
      <c r="E80" s="39" t="s">
        <v>1005</v>
      </c>
      <c r="F80" s="40" t="s">
        <v>148</v>
      </c>
      <c r="G80" s="41">
        <v>32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39" t="s">
        <v>1005</v>
      </c>
      <c r="F81" s="46"/>
      <c r="G81" s="46"/>
      <c r="H81" s="46"/>
      <c r="I81" s="46"/>
      <c r="J81" s="48"/>
    </row>
    <row r="82" ht="105">
      <c r="A82" s="37" t="s">
        <v>150</v>
      </c>
      <c r="B82" s="45"/>
      <c r="C82" s="46"/>
      <c r="D82" s="46"/>
      <c r="E82" s="49" t="s">
        <v>2530</v>
      </c>
      <c r="F82" s="46"/>
      <c r="G82" s="46"/>
      <c r="H82" s="46"/>
      <c r="I82" s="46"/>
      <c r="J82" s="48"/>
    </row>
    <row r="83" ht="105">
      <c r="A83" s="37" t="s">
        <v>152</v>
      </c>
      <c r="B83" s="45"/>
      <c r="C83" s="46"/>
      <c r="D83" s="46"/>
      <c r="E83" s="39" t="s">
        <v>1007</v>
      </c>
      <c r="F83" s="46"/>
      <c r="G83" s="46"/>
      <c r="H83" s="46"/>
      <c r="I83" s="46"/>
      <c r="J83" s="48"/>
    </row>
    <row r="84">
      <c r="A84" s="37" t="s">
        <v>144</v>
      </c>
      <c r="B84" s="37">
        <v>19</v>
      </c>
      <c r="C84" s="38" t="s">
        <v>2531</v>
      </c>
      <c r="D84" s="37" t="s">
        <v>146</v>
      </c>
      <c r="E84" s="39" t="s">
        <v>2532</v>
      </c>
      <c r="F84" s="40" t="s">
        <v>164</v>
      </c>
      <c r="G84" s="41">
        <v>333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39" t="s">
        <v>2532</v>
      </c>
      <c r="F85" s="46"/>
      <c r="G85" s="46"/>
      <c r="H85" s="46"/>
      <c r="I85" s="46"/>
      <c r="J85" s="48"/>
    </row>
    <row r="86" ht="105">
      <c r="A86" s="37" t="s">
        <v>150</v>
      </c>
      <c r="B86" s="45"/>
      <c r="C86" s="46"/>
      <c r="D86" s="46"/>
      <c r="E86" s="49" t="s">
        <v>2533</v>
      </c>
      <c r="F86" s="46"/>
      <c r="G86" s="46"/>
      <c r="H86" s="46"/>
      <c r="I86" s="46"/>
      <c r="J86" s="48"/>
    </row>
    <row r="87" ht="105">
      <c r="A87" s="37" t="s">
        <v>152</v>
      </c>
      <c r="B87" s="45"/>
      <c r="C87" s="46"/>
      <c r="D87" s="46"/>
      <c r="E87" s="39" t="s">
        <v>2534</v>
      </c>
      <c r="F87" s="46"/>
      <c r="G87" s="46"/>
      <c r="H87" s="46"/>
      <c r="I87" s="46"/>
      <c r="J87" s="48"/>
    </row>
    <row r="88">
      <c r="A88" s="37" t="s">
        <v>144</v>
      </c>
      <c r="B88" s="37">
        <v>20</v>
      </c>
      <c r="C88" s="38" t="s">
        <v>2535</v>
      </c>
      <c r="D88" s="37" t="s">
        <v>146</v>
      </c>
      <c r="E88" s="39" t="s">
        <v>2536</v>
      </c>
      <c r="F88" s="40" t="s">
        <v>164</v>
      </c>
      <c r="G88" s="41">
        <v>1564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39" t="s">
        <v>2536</v>
      </c>
      <c r="F89" s="46"/>
      <c r="G89" s="46"/>
      <c r="H89" s="46"/>
      <c r="I89" s="46"/>
      <c r="J89" s="48"/>
    </row>
    <row r="90" ht="75">
      <c r="A90" s="37" t="s">
        <v>150</v>
      </c>
      <c r="B90" s="45"/>
      <c r="C90" s="46"/>
      <c r="D90" s="46"/>
      <c r="E90" s="49" t="s">
        <v>2537</v>
      </c>
      <c r="F90" s="46"/>
      <c r="G90" s="46"/>
      <c r="H90" s="46"/>
      <c r="I90" s="46"/>
      <c r="J90" s="48"/>
    </row>
    <row r="91" ht="150">
      <c r="A91" s="37" t="s">
        <v>152</v>
      </c>
      <c r="B91" s="45"/>
      <c r="C91" s="46"/>
      <c r="D91" s="46"/>
      <c r="E91" s="39" t="s">
        <v>513</v>
      </c>
      <c r="F91" s="46"/>
      <c r="G91" s="46"/>
      <c r="H91" s="46"/>
      <c r="I91" s="46"/>
      <c r="J91" s="48"/>
    </row>
    <row r="92">
      <c r="A92" s="37" t="s">
        <v>144</v>
      </c>
      <c r="B92" s="37">
        <v>21</v>
      </c>
      <c r="C92" s="38" t="s">
        <v>2538</v>
      </c>
      <c r="D92" s="37" t="s">
        <v>146</v>
      </c>
      <c r="E92" s="39" t="s">
        <v>2539</v>
      </c>
      <c r="F92" s="40" t="s">
        <v>148</v>
      </c>
      <c r="G92" s="41">
        <v>601.5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39" t="s">
        <v>2539</v>
      </c>
      <c r="F93" s="46"/>
      <c r="G93" s="46"/>
      <c r="H93" s="46"/>
      <c r="I93" s="46"/>
      <c r="J93" s="48"/>
    </row>
    <row r="94" ht="105">
      <c r="A94" s="37" t="s">
        <v>150</v>
      </c>
      <c r="B94" s="45"/>
      <c r="C94" s="46"/>
      <c r="D94" s="46"/>
      <c r="E94" s="49" t="s">
        <v>2540</v>
      </c>
      <c r="F94" s="46"/>
      <c r="G94" s="46"/>
      <c r="H94" s="46"/>
      <c r="I94" s="46"/>
      <c r="J94" s="48"/>
    </row>
    <row r="95" ht="60">
      <c r="A95" s="37" t="s">
        <v>152</v>
      </c>
      <c r="B95" s="45"/>
      <c r="C95" s="46"/>
      <c r="D95" s="46"/>
      <c r="E95" s="39" t="s">
        <v>2541</v>
      </c>
      <c r="F95" s="46"/>
      <c r="G95" s="46"/>
      <c r="H95" s="46"/>
      <c r="I95" s="46"/>
      <c r="J95" s="48"/>
    </row>
    <row r="96">
      <c r="A96" s="31" t="s">
        <v>141</v>
      </c>
      <c r="B96" s="32"/>
      <c r="C96" s="33" t="s">
        <v>524</v>
      </c>
      <c r="D96" s="34"/>
      <c r="E96" s="31" t="s">
        <v>525</v>
      </c>
      <c r="F96" s="34"/>
      <c r="G96" s="34"/>
      <c r="H96" s="34"/>
      <c r="I96" s="35">
        <f>SUMIFS(I97:I104,A97:A104,"P")</f>
        <v>0</v>
      </c>
      <c r="J96" s="36"/>
    </row>
    <row r="97">
      <c r="A97" s="37" t="s">
        <v>144</v>
      </c>
      <c r="B97" s="37">
        <v>22</v>
      </c>
      <c r="C97" s="38" t="s">
        <v>526</v>
      </c>
      <c r="D97" s="37" t="s">
        <v>146</v>
      </c>
      <c r="E97" s="39" t="s">
        <v>527</v>
      </c>
      <c r="F97" s="40" t="s">
        <v>148</v>
      </c>
      <c r="G97" s="41">
        <v>3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149</v>
      </c>
      <c r="B98" s="45"/>
      <c r="C98" s="46"/>
      <c r="D98" s="46"/>
      <c r="E98" s="39" t="s">
        <v>527</v>
      </c>
      <c r="F98" s="46"/>
      <c r="G98" s="46"/>
      <c r="H98" s="46"/>
      <c r="I98" s="46"/>
      <c r="J98" s="48"/>
    </row>
    <row r="99" ht="90">
      <c r="A99" s="37" t="s">
        <v>150</v>
      </c>
      <c r="B99" s="45"/>
      <c r="C99" s="46"/>
      <c r="D99" s="46"/>
      <c r="E99" s="49" t="s">
        <v>2542</v>
      </c>
      <c r="F99" s="46"/>
      <c r="G99" s="46"/>
      <c r="H99" s="46"/>
      <c r="I99" s="46"/>
      <c r="J99" s="48"/>
    </row>
    <row r="100" ht="409.5">
      <c r="A100" s="37" t="s">
        <v>152</v>
      </c>
      <c r="B100" s="45"/>
      <c r="C100" s="46"/>
      <c r="D100" s="46"/>
      <c r="E100" s="39" t="s">
        <v>529</v>
      </c>
      <c r="F100" s="46"/>
      <c r="G100" s="46"/>
      <c r="H100" s="46"/>
      <c r="I100" s="46"/>
      <c r="J100" s="48"/>
    </row>
    <row r="101">
      <c r="A101" s="37" t="s">
        <v>144</v>
      </c>
      <c r="B101" s="37">
        <v>23</v>
      </c>
      <c r="C101" s="38" t="s">
        <v>1009</v>
      </c>
      <c r="D101" s="37" t="s">
        <v>146</v>
      </c>
      <c r="E101" s="39" t="s">
        <v>1010</v>
      </c>
      <c r="F101" s="40" t="s">
        <v>148</v>
      </c>
      <c r="G101" s="41">
        <v>8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149</v>
      </c>
      <c r="B102" s="45"/>
      <c r="C102" s="46"/>
      <c r="D102" s="46"/>
      <c r="E102" s="39" t="s">
        <v>1010</v>
      </c>
      <c r="F102" s="46"/>
      <c r="G102" s="46"/>
      <c r="H102" s="46"/>
      <c r="I102" s="46"/>
      <c r="J102" s="48"/>
    </row>
    <row r="103" ht="105">
      <c r="A103" s="37" t="s">
        <v>150</v>
      </c>
      <c r="B103" s="45"/>
      <c r="C103" s="46"/>
      <c r="D103" s="46"/>
      <c r="E103" s="49" t="s">
        <v>2543</v>
      </c>
      <c r="F103" s="46"/>
      <c r="G103" s="46"/>
      <c r="H103" s="46"/>
      <c r="I103" s="46"/>
      <c r="J103" s="48"/>
    </row>
    <row r="104" ht="105">
      <c r="A104" s="37" t="s">
        <v>152</v>
      </c>
      <c r="B104" s="45"/>
      <c r="C104" s="46"/>
      <c r="D104" s="46"/>
      <c r="E104" s="39" t="s">
        <v>1012</v>
      </c>
      <c r="F104" s="46"/>
      <c r="G104" s="46"/>
      <c r="H104" s="46"/>
      <c r="I104" s="46"/>
      <c r="J104" s="48"/>
    </row>
    <row r="105">
      <c r="A105" s="31" t="s">
        <v>141</v>
      </c>
      <c r="B105" s="32"/>
      <c r="C105" s="33" t="s">
        <v>536</v>
      </c>
      <c r="D105" s="34"/>
      <c r="E105" s="31" t="s">
        <v>537</v>
      </c>
      <c r="F105" s="34"/>
      <c r="G105" s="34"/>
      <c r="H105" s="34"/>
      <c r="I105" s="35">
        <f>SUMIFS(I106:I141,A106:A141,"P")</f>
        <v>0</v>
      </c>
      <c r="J105" s="36"/>
    </row>
    <row r="106">
      <c r="A106" s="37" t="s">
        <v>144</v>
      </c>
      <c r="B106" s="37">
        <v>24</v>
      </c>
      <c r="C106" s="38" t="s">
        <v>2544</v>
      </c>
      <c r="D106" s="37" t="s">
        <v>146</v>
      </c>
      <c r="E106" s="39" t="s">
        <v>2545</v>
      </c>
      <c r="F106" s="40" t="s">
        <v>164</v>
      </c>
      <c r="G106" s="41">
        <v>1002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149</v>
      </c>
      <c r="B107" s="45"/>
      <c r="C107" s="46"/>
      <c r="D107" s="46"/>
      <c r="E107" s="39" t="s">
        <v>2545</v>
      </c>
      <c r="F107" s="46"/>
      <c r="G107" s="46"/>
      <c r="H107" s="46"/>
      <c r="I107" s="46"/>
      <c r="J107" s="48"/>
    </row>
    <row r="108" ht="105">
      <c r="A108" s="37" t="s">
        <v>150</v>
      </c>
      <c r="B108" s="45"/>
      <c r="C108" s="46"/>
      <c r="D108" s="46"/>
      <c r="E108" s="49" t="s">
        <v>2546</v>
      </c>
      <c r="F108" s="46"/>
      <c r="G108" s="46"/>
      <c r="H108" s="46"/>
      <c r="I108" s="46"/>
      <c r="J108" s="48"/>
    </row>
    <row r="109" ht="90">
      <c r="A109" s="37" t="s">
        <v>152</v>
      </c>
      <c r="B109" s="45"/>
      <c r="C109" s="46"/>
      <c r="D109" s="46"/>
      <c r="E109" s="39" t="s">
        <v>1975</v>
      </c>
      <c r="F109" s="46"/>
      <c r="G109" s="46"/>
      <c r="H109" s="46"/>
      <c r="I109" s="46"/>
      <c r="J109" s="48"/>
    </row>
    <row r="110">
      <c r="A110" s="37" t="s">
        <v>144</v>
      </c>
      <c r="B110" s="37">
        <v>25</v>
      </c>
      <c r="C110" s="38" t="s">
        <v>2547</v>
      </c>
      <c r="D110" s="37" t="s">
        <v>146</v>
      </c>
      <c r="E110" s="39" t="s">
        <v>2548</v>
      </c>
      <c r="F110" s="40" t="s">
        <v>164</v>
      </c>
      <c r="G110" s="41">
        <v>1203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149</v>
      </c>
      <c r="B111" s="45"/>
      <c r="C111" s="46"/>
      <c r="D111" s="46"/>
      <c r="E111" s="39" t="s">
        <v>2548</v>
      </c>
      <c r="F111" s="46"/>
      <c r="G111" s="46"/>
      <c r="H111" s="46"/>
      <c r="I111" s="46"/>
      <c r="J111" s="48"/>
    </row>
    <row r="112" ht="105">
      <c r="A112" s="37" t="s">
        <v>150</v>
      </c>
      <c r="B112" s="45"/>
      <c r="C112" s="46"/>
      <c r="D112" s="46"/>
      <c r="E112" s="49" t="s">
        <v>2549</v>
      </c>
      <c r="F112" s="46"/>
      <c r="G112" s="46"/>
      <c r="H112" s="46"/>
      <c r="I112" s="46"/>
      <c r="J112" s="48"/>
    </row>
    <row r="113" ht="90">
      <c r="A113" s="37" t="s">
        <v>152</v>
      </c>
      <c r="B113" s="45"/>
      <c r="C113" s="46"/>
      <c r="D113" s="46"/>
      <c r="E113" s="39" t="s">
        <v>1975</v>
      </c>
      <c r="F113" s="46"/>
      <c r="G113" s="46"/>
      <c r="H113" s="46"/>
      <c r="I113" s="46"/>
      <c r="J113" s="48"/>
    </row>
    <row r="114">
      <c r="A114" s="37" t="s">
        <v>144</v>
      </c>
      <c r="B114" s="37">
        <v>26</v>
      </c>
      <c r="C114" s="38" t="s">
        <v>2550</v>
      </c>
      <c r="D114" s="37" t="s">
        <v>146</v>
      </c>
      <c r="E114" s="39" t="s">
        <v>2551</v>
      </c>
      <c r="F114" s="40" t="s">
        <v>164</v>
      </c>
      <c r="G114" s="41">
        <v>975.70000000000005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149</v>
      </c>
      <c r="B115" s="45"/>
      <c r="C115" s="46"/>
      <c r="D115" s="46"/>
      <c r="E115" s="39" t="s">
        <v>2551</v>
      </c>
      <c r="F115" s="46"/>
      <c r="G115" s="46"/>
      <c r="H115" s="46"/>
      <c r="I115" s="46"/>
      <c r="J115" s="48"/>
    </row>
    <row r="116" ht="90">
      <c r="A116" s="37" t="s">
        <v>150</v>
      </c>
      <c r="B116" s="45"/>
      <c r="C116" s="46"/>
      <c r="D116" s="46"/>
      <c r="E116" s="49" t="s">
        <v>2552</v>
      </c>
      <c r="F116" s="46"/>
      <c r="G116" s="46"/>
      <c r="H116" s="46"/>
      <c r="I116" s="46"/>
      <c r="J116" s="48"/>
    </row>
    <row r="117" ht="150">
      <c r="A117" s="37" t="s">
        <v>152</v>
      </c>
      <c r="B117" s="45"/>
      <c r="C117" s="46"/>
      <c r="D117" s="46"/>
      <c r="E117" s="39" t="s">
        <v>2553</v>
      </c>
      <c r="F117" s="46"/>
      <c r="G117" s="46"/>
      <c r="H117" s="46"/>
      <c r="I117" s="46"/>
      <c r="J117" s="48"/>
    </row>
    <row r="118">
      <c r="A118" s="37" t="s">
        <v>144</v>
      </c>
      <c r="B118" s="37">
        <v>27</v>
      </c>
      <c r="C118" s="38" t="s">
        <v>2554</v>
      </c>
      <c r="D118" s="37" t="s">
        <v>146</v>
      </c>
      <c r="E118" s="39" t="s">
        <v>2555</v>
      </c>
      <c r="F118" s="40" t="s">
        <v>164</v>
      </c>
      <c r="G118" s="41">
        <v>1002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149</v>
      </c>
      <c r="B119" s="45"/>
      <c r="C119" s="46"/>
      <c r="D119" s="46"/>
      <c r="E119" s="39" t="s">
        <v>2555</v>
      </c>
      <c r="F119" s="46"/>
      <c r="G119" s="46"/>
      <c r="H119" s="46"/>
      <c r="I119" s="46"/>
      <c r="J119" s="48"/>
    </row>
    <row r="120" ht="105">
      <c r="A120" s="37" t="s">
        <v>150</v>
      </c>
      <c r="B120" s="45"/>
      <c r="C120" s="46"/>
      <c r="D120" s="46"/>
      <c r="E120" s="49" t="s">
        <v>2556</v>
      </c>
      <c r="F120" s="46"/>
      <c r="G120" s="46"/>
      <c r="H120" s="46"/>
      <c r="I120" s="46"/>
      <c r="J120" s="48"/>
    </row>
    <row r="121" ht="120">
      <c r="A121" s="37" t="s">
        <v>152</v>
      </c>
      <c r="B121" s="45"/>
      <c r="C121" s="46"/>
      <c r="D121" s="46"/>
      <c r="E121" s="39" t="s">
        <v>541</v>
      </c>
      <c r="F121" s="46"/>
      <c r="G121" s="46"/>
      <c r="H121" s="46"/>
      <c r="I121" s="46"/>
      <c r="J121" s="48"/>
    </row>
    <row r="122">
      <c r="A122" s="37" t="s">
        <v>144</v>
      </c>
      <c r="B122" s="37">
        <v>28</v>
      </c>
      <c r="C122" s="38" t="s">
        <v>542</v>
      </c>
      <c r="D122" s="37" t="s">
        <v>146</v>
      </c>
      <c r="E122" s="39" t="s">
        <v>543</v>
      </c>
      <c r="F122" s="40" t="s">
        <v>164</v>
      </c>
      <c r="G122" s="41">
        <v>1774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149</v>
      </c>
      <c r="B123" s="45"/>
      <c r="C123" s="46"/>
      <c r="D123" s="46"/>
      <c r="E123" s="39" t="s">
        <v>543</v>
      </c>
      <c r="F123" s="46"/>
      <c r="G123" s="46"/>
      <c r="H123" s="46"/>
      <c r="I123" s="46"/>
      <c r="J123" s="48"/>
    </row>
    <row r="124" ht="105">
      <c r="A124" s="37" t="s">
        <v>150</v>
      </c>
      <c r="B124" s="45"/>
      <c r="C124" s="46"/>
      <c r="D124" s="46"/>
      <c r="E124" s="49" t="s">
        <v>2557</v>
      </c>
      <c r="F124" s="46"/>
      <c r="G124" s="46"/>
      <c r="H124" s="46"/>
      <c r="I124" s="46"/>
      <c r="J124" s="48"/>
    </row>
    <row r="125" ht="120">
      <c r="A125" s="37" t="s">
        <v>152</v>
      </c>
      <c r="B125" s="45"/>
      <c r="C125" s="46"/>
      <c r="D125" s="46"/>
      <c r="E125" s="39" t="s">
        <v>541</v>
      </c>
      <c r="F125" s="46"/>
      <c r="G125" s="46"/>
      <c r="H125" s="46"/>
      <c r="I125" s="46"/>
      <c r="J125" s="48"/>
    </row>
    <row r="126">
      <c r="A126" s="37" t="s">
        <v>144</v>
      </c>
      <c r="B126" s="37">
        <v>29</v>
      </c>
      <c r="C126" s="38" t="s">
        <v>2558</v>
      </c>
      <c r="D126" s="37" t="s">
        <v>146</v>
      </c>
      <c r="E126" s="39" t="s">
        <v>2559</v>
      </c>
      <c r="F126" s="40" t="s">
        <v>164</v>
      </c>
      <c r="G126" s="41">
        <v>1774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149</v>
      </c>
      <c r="B127" s="45"/>
      <c r="C127" s="46"/>
      <c r="D127" s="46"/>
      <c r="E127" s="39" t="s">
        <v>2559</v>
      </c>
      <c r="F127" s="46"/>
      <c r="G127" s="46"/>
      <c r="H127" s="46"/>
      <c r="I127" s="46"/>
      <c r="J127" s="48"/>
    </row>
    <row r="128" ht="150">
      <c r="A128" s="37" t="s">
        <v>150</v>
      </c>
      <c r="B128" s="45"/>
      <c r="C128" s="46"/>
      <c r="D128" s="46"/>
      <c r="E128" s="49" t="s">
        <v>2560</v>
      </c>
      <c r="F128" s="46"/>
      <c r="G128" s="46"/>
      <c r="H128" s="46"/>
      <c r="I128" s="46"/>
      <c r="J128" s="48"/>
    </row>
    <row r="129" ht="195">
      <c r="A129" s="37" t="s">
        <v>152</v>
      </c>
      <c r="B129" s="45"/>
      <c r="C129" s="46"/>
      <c r="D129" s="46"/>
      <c r="E129" s="39" t="s">
        <v>548</v>
      </c>
      <c r="F129" s="46"/>
      <c r="G129" s="46"/>
      <c r="H129" s="46"/>
      <c r="I129" s="46"/>
      <c r="J129" s="48"/>
    </row>
    <row r="130">
      <c r="A130" s="37" t="s">
        <v>144</v>
      </c>
      <c r="B130" s="37">
        <v>30</v>
      </c>
      <c r="C130" s="38" t="s">
        <v>2561</v>
      </c>
      <c r="D130" s="37" t="s">
        <v>146</v>
      </c>
      <c r="E130" s="39" t="s">
        <v>2562</v>
      </c>
      <c r="F130" s="40" t="s">
        <v>164</v>
      </c>
      <c r="G130" s="41">
        <v>887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149</v>
      </c>
      <c r="B131" s="45"/>
      <c r="C131" s="46"/>
      <c r="D131" s="46"/>
      <c r="E131" s="39" t="s">
        <v>2562</v>
      </c>
      <c r="F131" s="46"/>
      <c r="G131" s="46"/>
      <c r="H131" s="46"/>
      <c r="I131" s="46"/>
      <c r="J131" s="48"/>
    </row>
    <row r="132" ht="105">
      <c r="A132" s="37" t="s">
        <v>150</v>
      </c>
      <c r="B132" s="45"/>
      <c r="C132" s="46"/>
      <c r="D132" s="46"/>
      <c r="E132" s="49" t="s">
        <v>2563</v>
      </c>
      <c r="F132" s="46"/>
      <c r="G132" s="46"/>
      <c r="H132" s="46"/>
      <c r="I132" s="46"/>
      <c r="J132" s="48"/>
    </row>
    <row r="133" ht="195">
      <c r="A133" s="37" t="s">
        <v>152</v>
      </c>
      <c r="B133" s="45"/>
      <c r="C133" s="46"/>
      <c r="D133" s="46"/>
      <c r="E133" s="39" t="s">
        <v>548</v>
      </c>
      <c r="F133" s="46"/>
      <c r="G133" s="46"/>
      <c r="H133" s="46"/>
      <c r="I133" s="46"/>
      <c r="J133" s="48"/>
    </row>
    <row r="134">
      <c r="A134" s="37" t="s">
        <v>144</v>
      </c>
      <c r="B134" s="37">
        <v>31</v>
      </c>
      <c r="C134" s="38" t="s">
        <v>2564</v>
      </c>
      <c r="D134" s="37" t="s">
        <v>146</v>
      </c>
      <c r="E134" s="39" t="s">
        <v>2565</v>
      </c>
      <c r="F134" s="40" t="s">
        <v>164</v>
      </c>
      <c r="G134" s="41">
        <v>931.35000000000002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149</v>
      </c>
      <c r="B135" s="45"/>
      <c r="C135" s="46"/>
      <c r="D135" s="46"/>
      <c r="E135" s="39" t="s">
        <v>2565</v>
      </c>
      <c r="F135" s="46"/>
      <c r="G135" s="46"/>
      <c r="H135" s="46"/>
      <c r="I135" s="46"/>
      <c r="J135" s="48"/>
    </row>
    <row r="136" ht="90">
      <c r="A136" s="37" t="s">
        <v>150</v>
      </c>
      <c r="B136" s="45"/>
      <c r="C136" s="46"/>
      <c r="D136" s="46"/>
      <c r="E136" s="49" t="s">
        <v>2566</v>
      </c>
      <c r="F136" s="46"/>
      <c r="G136" s="46"/>
      <c r="H136" s="46"/>
      <c r="I136" s="46"/>
      <c r="J136" s="48"/>
    </row>
    <row r="137" ht="195">
      <c r="A137" s="37" t="s">
        <v>152</v>
      </c>
      <c r="B137" s="45"/>
      <c r="C137" s="46"/>
      <c r="D137" s="46"/>
      <c r="E137" s="39" t="s">
        <v>548</v>
      </c>
      <c r="F137" s="46"/>
      <c r="G137" s="46"/>
      <c r="H137" s="46"/>
      <c r="I137" s="46"/>
      <c r="J137" s="48"/>
    </row>
    <row r="138">
      <c r="A138" s="37" t="s">
        <v>144</v>
      </c>
      <c r="B138" s="37">
        <v>32</v>
      </c>
      <c r="C138" s="38" t="s">
        <v>2567</v>
      </c>
      <c r="D138" s="37" t="s">
        <v>146</v>
      </c>
      <c r="E138" s="39" t="s">
        <v>2568</v>
      </c>
      <c r="F138" s="40" t="s">
        <v>164</v>
      </c>
      <c r="G138" s="41">
        <v>887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149</v>
      </c>
      <c r="B139" s="45"/>
      <c r="C139" s="46"/>
      <c r="D139" s="46"/>
      <c r="E139" s="39" t="s">
        <v>2568</v>
      </c>
      <c r="F139" s="46"/>
      <c r="G139" s="46"/>
      <c r="H139" s="46"/>
      <c r="I139" s="46"/>
      <c r="J139" s="48"/>
    </row>
    <row r="140" ht="105">
      <c r="A140" s="37" t="s">
        <v>150</v>
      </c>
      <c r="B140" s="45"/>
      <c r="C140" s="46"/>
      <c r="D140" s="46"/>
      <c r="E140" s="49" t="s">
        <v>2569</v>
      </c>
      <c r="F140" s="46"/>
      <c r="G140" s="46"/>
      <c r="H140" s="46"/>
      <c r="I140" s="46"/>
      <c r="J140" s="48"/>
    </row>
    <row r="141" ht="195">
      <c r="A141" s="37" t="s">
        <v>152</v>
      </c>
      <c r="B141" s="45"/>
      <c r="C141" s="46"/>
      <c r="D141" s="46"/>
      <c r="E141" s="39" t="s">
        <v>548</v>
      </c>
      <c r="F141" s="46"/>
      <c r="G141" s="46"/>
      <c r="H141" s="46"/>
      <c r="I141" s="46"/>
      <c r="J141" s="48"/>
    </row>
    <row r="142">
      <c r="A142" s="31" t="s">
        <v>141</v>
      </c>
      <c r="B142" s="32"/>
      <c r="C142" s="33" t="s">
        <v>600</v>
      </c>
      <c r="D142" s="34"/>
      <c r="E142" s="31" t="s">
        <v>1019</v>
      </c>
      <c r="F142" s="34"/>
      <c r="G142" s="34"/>
      <c r="H142" s="34"/>
      <c r="I142" s="35">
        <f>SUMIFS(I143:I154,A143:A154,"P")</f>
        <v>0</v>
      </c>
      <c r="J142" s="36"/>
    </row>
    <row r="143">
      <c r="A143" s="37" t="s">
        <v>144</v>
      </c>
      <c r="B143" s="37">
        <v>33</v>
      </c>
      <c r="C143" s="38" t="s">
        <v>2570</v>
      </c>
      <c r="D143" s="37" t="s">
        <v>146</v>
      </c>
      <c r="E143" s="39" t="s">
        <v>2571</v>
      </c>
      <c r="F143" s="40" t="s">
        <v>156</v>
      </c>
      <c r="G143" s="41">
        <v>160</v>
      </c>
      <c r="H143" s="42">
        <v>0</v>
      </c>
      <c r="I143" s="43">
        <f>ROUND(G143*H143,P4)</f>
        <v>0</v>
      </c>
      <c r="J143" s="37"/>
      <c r="O143" s="44">
        <f>I143*0.21</f>
        <v>0</v>
      </c>
      <c r="P143">
        <v>3</v>
      </c>
    </row>
    <row r="144">
      <c r="A144" s="37" t="s">
        <v>149</v>
      </c>
      <c r="B144" s="45"/>
      <c r="C144" s="46"/>
      <c r="D144" s="46"/>
      <c r="E144" s="39" t="s">
        <v>2571</v>
      </c>
      <c r="F144" s="46"/>
      <c r="G144" s="46"/>
      <c r="H144" s="46"/>
      <c r="I144" s="46"/>
      <c r="J144" s="48"/>
    </row>
    <row r="145" ht="105">
      <c r="A145" s="37" t="s">
        <v>150</v>
      </c>
      <c r="B145" s="45"/>
      <c r="C145" s="46"/>
      <c r="D145" s="46"/>
      <c r="E145" s="49" t="s">
        <v>2572</v>
      </c>
      <c r="F145" s="46"/>
      <c r="G145" s="46"/>
      <c r="H145" s="46"/>
      <c r="I145" s="46"/>
      <c r="J145" s="48"/>
    </row>
    <row r="146" ht="330">
      <c r="A146" s="37" t="s">
        <v>152</v>
      </c>
      <c r="B146" s="45"/>
      <c r="C146" s="46"/>
      <c r="D146" s="46"/>
      <c r="E146" s="39" t="s">
        <v>1023</v>
      </c>
      <c r="F146" s="46"/>
      <c r="G146" s="46"/>
      <c r="H146" s="46"/>
      <c r="I146" s="46"/>
      <c r="J146" s="48"/>
    </row>
    <row r="147">
      <c r="A147" s="37" t="s">
        <v>144</v>
      </c>
      <c r="B147" s="37">
        <v>34</v>
      </c>
      <c r="C147" s="38" t="s">
        <v>606</v>
      </c>
      <c r="D147" s="37" t="s">
        <v>146</v>
      </c>
      <c r="E147" s="39" t="s">
        <v>607</v>
      </c>
      <c r="F147" s="40" t="s">
        <v>178</v>
      </c>
      <c r="G147" s="41">
        <v>16</v>
      </c>
      <c r="H147" s="42">
        <v>0</v>
      </c>
      <c r="I147" s="43">
        <f>ROUND(G147*H147,P4)</f>
        <v>0</v>
      </c>
      <c r="J147" s="37"/>
      <c r="O147" s="44">
        <f>I147*0.21</f>
        <v>0</v>
      </c>
      <c r="P147">
        <v>3</v>
      </c>
    </row>
    <row r="148">
      <c r="A148" s="37" t="s">
        <v>149</v>
      </c>
      <c r="B148" s="45"/>
      <c r="C148" s="46"/>
      <c r="D148" s="46"/>
      <c r="E148" s="39" t="s">
        <v>607</v>
      </c>
      <c r="F148" s="46"/>
      <c r="G148" s="46"/>
      <c r="H148" s="46"/>
      <c r="I148" s="46"/>
      <c r="J148" s="48"/>
    </row>
    <row r="149" ht="105">
      <c r="A149" s="37" t="s">
        <v>150</v>
      </c>
      <c r="B149" s="45"/>
      <c r="C149" s="46"/>
      <c r="D149" s="46"/>
      <c r="E149" s="49" t="s">
        <v>2573</v>
      </c>
      <c r="F149" s="46"/>
      <c r="G149" s="46"/>
      <c r="H149" s="46"/>
      <c r="I149" s="46"/>
      <c r="J149" s="48"/>
    </row>
    <row r="150" ht="120">
      <c r="A150" s="37" t="s">
        <v>152</v>
      </c>
      <c r="B150" s="45"/>
      <c r="C150" s="46"/>
      <c r="D150" s="46"/>
      <c r="E150" s="39" t="s">
        <v>609</v>
      </c>
      <c r="F150" s="46"/>
      <c r="G150" s="46"/>
      <c r="H150" s="46"/>
      <c r="I150" s="46"/>
      <c r="J150" s="48"/>
    </row>
    <row r="151">
      <c r="A151" s="37" t="s">
        <v>144</v>
      </c>
      <c r="B151" s="37">
        <v>35</v>
      </c>
      <c r="C151" s="38" t="s">
        <v>2574</v>
      </c>
      <c r="D151" s="37" t="s">
        <v>146</v>
      </c>
      <c r="E151" s="39" t="s">
        <v>2575</v>
      </c>
      <c r="F151" s="40" t="s">
        <v>178</v>
      </c>
      <c r="G151" s="41">
        <v>16</v>
      </c>
      <c r="H151" s="42">
        <v>0</v>
      </c>
      <c r="I151" s="43">
        <f>ROUND(G151*H151,P4)</f>
        <v>0</v>
      </c>
      <c r="J151" s="37"/>
      <c r="O151" s="44">
        <f>I151*0.21</f>
        <v>0</v>
      </c>
      <c r="P151">
        <v>3</v>
      </c>
    </row>
    <row r="152">
      <c r="A152" s="37" t="s">
        <v>149</v>
      </c>
      <c r="B152" s="45"/>
      <c r="C152" s="46"/>
      <c r="D152" s="46"/>
      <c r="E152" s="39" t="s">
        <v>2575</v>
      </c>
      <c r="F152" s="46"/>
      <c r="G152" s="46"/>
      <c r="H152" s="46"/>
      <c r="I152" s="46"/>
      <c r="J152" s="48"/>
    </row>
    <row r="153" ht="105">
      <c r="A153" s="37" t="s">
        <v>150</v>
      </c>
      <c r="B153" s="45"/>
      <c r="C153" s="46"/>
      <c r="D153" s="46"/>
      <c r="E153" s="49" t="s">
        <v>2576</v>
      </c>
      <c r="F153" s="46"/>
      <c r="G153" s="46"/>
      <c r="H153" s="46"/>
      <c r="I153" s="46"/>
      <c r="J153" s="48"/>
    </row>
    <row r="154" ht="75">
      <c r="A154" s="37" t="s">
        <v>152</v>
      </c>
      <c r="B154" s="45"/>
      <c r="C154" s="46"/>
      <c r="D154" s="46"/>
      <c r="E154" s="39" t="s">
        <v>2077</v>
      </c>
      <c r="F154" s="46"/>
      <c r="G154" s="46"/>
      <c r="H154" s="46"/>
      <c r="I154" s="46"/>
      <c r="J154" s="48"/>
    </row>
    <row r="155">
      <c r="A155" s="31" t="s">
        <v>141</v>
      </c>
      <c r="B155" s="32"/>
      <c r="C155" s="33" t="s">
        <v>614</v>
      </c>
      <c r="D155" s="34"/>
      <c r="E155" s="31" t="s">
        <v>615</v>
      </c>
      <c r="F155" s="34"/>
      <c r="G155" s="34"/>
      <c r="H155" s="34"/>
      <c r="I155" s="35">
        <f>SUMIFS(I156:I211,A156:A211,"P")</f>
        <v>0</v>
      </c>
      <c r="J155" s="36"/>
    </row>
    <row r="156">
      <c r="A156" s="37" t="s">
        <v>144</v>
      </c>
      <c r="B156" s="37">
        <v>36</v>
      </c>
      <c r="C156" s="38" t="s">
        <v>2577</v>
      </c>
      <c r="D156" s="37" t="s">
        <v>146</v>
      </c>
      <c r="E156" s="39" t="s">
        <v>2578</v>
      </c>
      <c r="F156" s="40" t="s">
        <v>178</v>
      </c>
      <c r="G156" s="41">
        <v>61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149</v>
      </c>
      <c r="B157" s="45"/>
      <c r="C157" s="46"/>
      <c r="D157" s="46"/>
      <c r="E157" s="39" t="s">
        <v>2578</v>
      </c>
      <c r="F157" s="46"/>
      <c r="G157" s="46"/>
      <c r="H157" s="46"/>
      <c r="I157" s="46"/>
      <c r="J157" s="48"/>
    </row>
    <row r="158" ht="90">
      <c r="A158" s="37" t="s">
        <v>150</v>
      </c>
      <c r="B158" s="45"/>
      <c r="C158" s="46"/>
      <c r="D158" s="46"/>
      <c r="E158" s="49" t="s">
        <v>2579</v>
      </c>
      <c r="F158" s="46"/>
      <c r="G158" s="46"/>
      <c r="H158" s="46"/>
      <c r="I158" s="46"/>
      <c r="J158" s="48"/>
    </row>
    <row r="159" ht="75">
      <c r="A159" s="37" t="s">
        <v>152</v>
      </c>
      <c r="B159" s="45"/>
      <c r="C159" s="46"/>
      <c r="D159" s="46"/>
      <c r="E159" s="39" t="s">
        <v>2580</v>
      </c>
      <c r="F159" s="46"/>
      <c r="G159" s="46"/>
      <c r="H159" s="46"/>
      <c r="I159" s="46"/>
      <c r="J159" s="48"/>
    </row>
    <row r="160" ht="30">
      <c r="A160" s="37" t="s">
        <v>144</v>
      </c>
      <c r="B160" s="37">
        <v>37</v>
      </c>
      <c r="C160" s="38" t="s">
        <v>1429</v>
      </c>
      <c r="D160" s="37" t="s">
        <v>146</v>
      </c>
      <c r="E160" s="39" t="s">
        <v>1430</v>
      </c>
      <c r="F160" s="40" t="s">
        <v>178</v>
      </c>
      <c r="G160" s="41">
        <v>6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 ht="30">
      <c r="A161" s="37" t="s">
        <v>149</v>
      </c>
      <c r="B161" s="45"/>
      <c r="C161" s="46"/>
      <c r="D161" s="46"/>
      <c r="E161" s="39" t="s">
        <v>1430</v>
      </c>
      <c r="F161" s="46"/>
      <c r="G161" s="46"/>
      <c r="H161" s="46"/>
      <c r="I161" s="46"/>
      <c r="J161" s="48"/>
    </row>
    <row r="162" ht="135">
      <c r="A162" s="37" t="s">
        <v>150</v>
      </c>
      <c r="B162" s="45"/>
      <c r="C162" s="46"/>
      <c r="D162" s="46"/>
      <c r="E162" s="49" t="s">
        <v>2581</v>
      </c>
      <c r="F162" s="46"/>
      <c r="G162" s="46"/>
      <c r="H162" s="46"/>
      <c r="I162" s="46"/>
      <c r="J162" s="48"/>
    </row>
    <row r="163" ht="60">
      <c r="A163" s="37" t="s">
        <v>152</v>
      </c>
      <c r="B163" s="45"/>
      <c r="C163" s="46"/>
      <c r="D163" s="46"/>
      <c r="E163" s="39" t="s">
        <v>1432</v>
      </c>
      <c r="F163" s="46"/>
      <c r="G163" s="46"/>
      <c r="H163" s="46"/>
      <c r="I163" s="46"/>
      <c r="J163" s="48"/>
    </row>
    <row r="164" ht="30">
      <c r="A164" s="37" t="s">
        <v>144</v>
      </c>
      <c r="B164" s="37">
        <v>38</v>
      </c>
      <c r="C164" s="38" t="s">
        <v>2582</v>
      </c>
      <c r="D164" s="37" t="s">
        <v>146</v>
      </c>
      <c r="E164" s="39" t="s">
        <v>2583</v>
      </c>
      <c r="F164" s="40" t="s">
        <v>178</v>
      </c>
      <c r="G164" s="41">
        <v>2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 ht="30">
      <c r="A165" s="37" t="s">
        <v>149</v>
      </c>
      <c r="B165" s="45"/>
      <c r="C165" s="46"/>
      <c r="D165" s="46"/>
      <c r="E165" s="39" t="s">
        <v>2583</v>
      </c>
      <c r="F165" s="46"/>
      <c r="G165" s="46"/>
      <c r="H165" s="46"/>
      <c r="I165" s="46"/>
      <c r="J165" s="48"/>
    </row>
    <row r="166" ht="105">
      <c r="A166" s="37" t="s">
        <v>150</v>
      </c>
      <c r="B166" s="45"/>
      <c r="C166" s="46"/>
      <c r="D166" s="46"/>
      <c r="E166" s="49" t="s">
        <v>2584</v>
      </c>
      <c r="F166" s="46"/>
      <c r="G166" s="46"/>
      <c r="H166" s="46"/>
      <c r="I166" s="46"/>
      <c r="J166" s="48"/>
    </row>
    <row r="167" ht="90">
      <c r="A167" s="37" t="s">
        <v>152</v>
      </c>
      <c r="B167" s="45"/>
      <c r="C167" s="46"/>
      <c r="D167" s="46"/>
      <c r="E167" s="39" t="s">
        <v>2585</v>
      </c>
      <c r="F167" s="46"/>
      <c r="G167" s="46"/>
      <c r="H167" s="46"/>
      <c r="I167" s="46"/>
      <c r="J167" s="48"/>
    </row>
    <row r="168" ht="30">
      <c r="A168" s="37" t="s">
        <v>144</v>
      </c>
      <c r="B168" s="37">
        <v>39</v>
      </c>
      <c r="C168" s="38" t="s">
        <v>2586</v>
      </c>
      <c r="D168" s="37" t="s">
        <v>146</v>
      </c>
      <c r="E168" s="39" t="s">
        <v>2587</v>
      </c>
      <c r="F168" s="40" t="s">
        <v>164</v>
      </c>
      <c r="G168" s="41">
        <v>3.75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 ht="30">
      <c r="A169" s="37" t="s">
        <v>149</v>
      </c>
      <c r="B169" s="45"/>
      <c r="C169" s="46"/>
      <c r="D169" s="46"/>
      <c r="E169" s="39" t="s">
        <v>2587</v>
      </c>
      <c r="F169" s="46"/>
      <c r="G169" s="46"/>
      <c r="H169" s="46"/>
      <c r="I169" s="46"/>
      <c r="J169" s="48"/>
    </row>
    <row r="170" ht="135">
      <c r="A170" s="37" t="s">
        <v>150</v>
      </c>
      <c r="B170" s="45"/>
      <c r="C170" s="46"/>
      <c r="D170" s="46"/>
      <c r="E170" s="49" t="s">
        <v>2588</v>
      </c>
      <c r="F170" s="46"/>
      <c r="G170" s="46"/>
      <c r="H170" s="46"/>
      <c r="I170" s="46"/>
      <c r="J170" s="48"/>
    </row>
    <row r="171" ht="105">
      <c r="A171" s="37" t="s">
        <v>152</v>
      </c>
      <c r="B171" s="45"/>
      <c r="C171" s="46"/>
      <c r="D171" s="46"/>
      <c r="E171" s="39" t="s">
        <v>2589</v>
      </c>
      <c r="F171" s="46"/>
      <c r="G171" s="46"/>
      <c r="H171" s="46"/>
      <c r="I171" s="46"/>
      <c r="J171" s="48"/>
    </row>
    <row r="172">
      <c r="A172" s="37" t="s">
        <v>144</v>
      </c>
      <c r="B172" s="37">
        <v>40</v>
      </c>
      <c r="C172" s="38" t="s">
        <v>2590</v>
      </c>
      <c r="D172" s="37" t="s">
        <v>146</v>
      </c>
      <c r="E172" s="39" t="s">
        <v>2591</v>
      </c>
      <c r="F172" s="40" t="s">
        <v>178</v>
      </c>
      <c r="G172" s="41">
        <v>12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>
      <c r="A173" s="37" t="s">
        <v>149</v>
      </c>
      <c r="B173" s="45"/>
      <c r="C173" s="46"/>
      <c r="D173" s="46"/>
      <c r="E173" s="39" t="s">
        <v>2591</v>
      </c>
      <c r="F173" s="46"/>
      <c r="G173" s="46"/>
      <c r="H173" s="46"/>
      <c r="I173" s="46"/>
      <c r="J173" s="48"/>
    </row>
    <row r="174" ht="105">
      <c r="A174" s="37" t="s">
        <v>150</v>
      </c>
      <c r="B174" s="45"/>
      <c r="C174" s="46"/>
      <c r="D174" s="46"/>
      <c r="E174" s="49" t="s">
        <v>2592</v>
      </c>
      <c r="F174" s="46"/>
      <c r="G174" s="46"/>
      <c r="H174" s="46"/>
      <c r="I174" s="46"/>
      <c r="J174" s="48"/>
    </row>
    <row r="175" ht="75">
      <c r="A175" s="37" t="s">
        <v>152</v>
      </c>
      <c r="B175" s="45"/>
      <c r="C175" s="46"/>
      <c r="D175" s="46"/>
      <c r="E175" s="39" t="s">
        <v>2593</v>
      </c>
      <c r="F175" s="46"/>
      <c r="G175" s="46"/>
      <c r="H175" s="46"/>
      <c r="I175" s="46"/>
      <c r="J175" s="48"/>
    </row>
    <row r="176">
      <c r="A176" s="37" t="s">
        <v>144</v>
      </c>
      <c r="B176" s="37">
        <v>41</v>
      </c>
      <c r="C176" s="38" t="s">
        <v>2594</v>
      </c>
      <c r="D176" s="37" t="s">
        <v>146</v>
      </c>
      <c r="E176" s="39" t="s">
        <v>2595</v>
      </c>
      <c r="F176" s="40" t="s">
        <v>178</v>
      </c>
      <c r="G176" s="41">
        <v>2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>
      <c r="A177" s="37" t="s">
        <v>149</v>
      </c>
      <c r="B177" s="45"/>
      <c r="C177" s="46"/>
      <c r="D177" s="46"/>
      <c r="E177" s="39" t="s">
        <v>2595</v>
      </c>
      <c r="F177" s="46"/>
      <c r="G177" s="46"/>
      <c r="H177" s="46"/>
      <c r="I177" s="46"/>
      <c r="J177" s="48"/>
    </row>
    <row r="178" ht="105">
      <c r="A178" s="37" t="s">
        <v>150</v>
      </c>
      <c r="B178" s="45"/>
      <c r="C178" s="46"/>
      <c r="D178" s="46"/>
      <c r="E178" s="49" t="s">
        <v>2596</v>
      </c>
      <c r="F178" s="46"/>
      <c r="G178" s="46"/>
      <c r="H178" s="46"/>
      <c r="I178" s="46"/>
      <c r="J178" s="48"/>
    </row>
    <row r="179" ht="105">
      <c r="A179" s="37" t="s">
        <v>152</v>
      </c>
      <c r="B179" s="45"/>
      <c r="C179" s="46"/>
      <c r="D179" s="46"/>
      <c r="E179" s="39" t="s">
        <v>2597</v>
      </c>
      <c r="F179" s="46"/>
      <c r="G179" s="46"/>
      <c r="H179" s="46"/>
      <c r="I179" s="46"/>
      <c r="J179" s="48"/>
    </row>
    <row r="180">
      <c r="A180" s="37" t="s">
        <v>144</v>
      </c>
      <c r="B180" s="37">
        <v>42</v>
      </c>
      <c r="C180" s="38" t="s">
        <v>2136</v>
      </c>
      <c r="D180" s="37" t="s">
        <v>146</v>
      </c>
      <c r="E180" s="39" t="s">
        <v>2137</v>
      </c>
      <c r="F180" s="40" t="s">
        <v>156</v>
      </c>
      <c r="G180" s="41">
        <v>1020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149</v>
      </c>
      <c r="B181" s="45"/>
      <c r="C181" s="46"/>
      <c r="D181" s="46"/>
      <c r="E181" s="39" t="s">
        <v>2137</v>
      </c>
      <c r="F181" s="46"/>
      <c r="G181" s="46"/>
      <c r="H181" s="46"/>
      <c r="I181" s="46"/>
      <c r="J181" s="48"/>
    </row>
    <row r="182" ht="90">
      <c r="A182" s="37" t="s">
        <v>150</v>
      </c>
      <c r="B182" s="45"/>
      <c r="C182" s="46"/>
      <c r="D182" s="46"/>
      <c r="E182" s="49" t="s">
        <v>2598</v>
      </c>
      <c r="F182" s="46"/>
      <c r="G182" s="46"/>
      <c r="H182" s="46"/>
      <c r="I182" s="46"/>
      <c r="J182" s="48"/>
    </row>
    <row r="183" ht="90">
      <c r="A183" s="37" t="s">
        <v>152</v>
      </c>
      <c r="B183" s="45"/>
      <c r="C183" s="46"/>
      <c r="D183" s="46"/>
      <c r="E183" s="39" t="s">
        <v>2139</v>
      </c>
      <c r="F183" s="46"/>
      <c r="G183" s="46"/>
      <c r="H183" s="46"/>
      <c r="I183" s="46"/>
      <c r="J183" s="48"/>
    </row>
    <row r="184">
      <c r="A184" s="37" t="s">
        <v>144</v>
      </c>
      <c r="B184" s="37">
        <v>43</v>
      </c>
      <c r="C184" s="38" t="s">
        <v>2599</v>
      </c>
      <c r="D184" s="37" t="s">
        <v>146</v>
      </c>
      <c r="E184" s="39" t="s">
        <v>2600</v>
      </c>
      <c r="F184" s="40" t="s">
        <v>156</v>
      </c>
      <c r="G184" s="41">
        <v>530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149</v>
      </c>
      <c r="B185" s="45"/>
      <c r="C185" s="46"/>
      <c r="D185" s="46"/>
      <c r="E185" s="39" t="s">
        <v>2600</v>
      </c>
      <c r="F185" s="46"/>
      <c r="G185" s="46"/>
      <c r="H185" s="46"/>
      <c r="I185" s="46"/>
      <c r="J185" s="48"/>
    </row>
    <row r="186" ht="75">
      <c r="A186" s="37" t="s">
        <v>150</v>
      </c>
      <c r="B186" s="45"/>
      <c r="C186" s="46"/>
      <c r="D186" s="46"/>
      <c r="E186" s="49" t="s">
        <v>2601</v>
      </c>
      <c r="F186" s="46"/>
      <c r="G186" s="46"/>
      <c r="H186" s="46"/>
      <c r="I186" s="46"/>
      <c r="J186" s="48"/>
    </row>
    <row r="187" ht="75">
      <c r="A187" s="37" t="s">
        <v>152</v>
      </c>
      <c r="B187" s="45"/>
      <c r="C187" s="46"/>
      <c r="D187" s="46"/>
      <c r="E187" s="39" t="s">
        <v>632</v>
      </c>
      <c r="F187" s="46"/>
      <c r="G187" s="46"/>
      <c r="H187" s="46"/>
      <c r="I187" s="46"/>
      <c r="J187" s="48"/>
    </row>
    <row r="188">
      <c r="A188" s="37" t="s">
        <v>144</v>
      </c>
      <c r="B188" s="37">
        <v>44</v>
      </c>
      <c r="C188" s="38" t="s">
        <v>616</v>
      </c>
      <c r="D188" s="37" t="s">
        <v>146</v>
      </c>
      <c r="E188" s="39" t="s">
        <v>617</v>
      </c>
      <c r="F188" s="40" t="s">
        <v>156</v>
      </c>
      <c r="G188" s="41">
        <v>530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>
      <c r="A189" s="37" t="s">
        <v>149</v>
      </c>
      <c r="B189" s="45"/>
      <c r="C189" s="46"/>
      <c r="D189" s="46"/>
      <c r="E189" s="39" t="s">
        <v>617</v>
      </c>
      <c r="F189" s="46"/>
      <c r="G189" s="46"/>
      <c r="H189" s="46"/>
      <c r="I189" s="46"/>
      <c r="J189" s="48"/>
    </row>
    <row r="190" ht="75">
      <c r="A190" s="37" t="s">
        <v>150</v>
      </c>
      <c r="B190" s="45"/>
      <c r="C190" s="46"/>
      <c r="D190" s="46"/>
      <c r="E190" s="49" t="s">
        <v>2602</v>
      </c>
      <c r="F190" s="46"/>
      <c r="G190" s="46"/>
      <c r="H190" s="46"/>
      <c r="I190" s="46"/>
      <c r="J190" s="48"/>
    </row>
    <row r="191" ht="90">
      <c r="A191" s="37" t="s">
        <v>152</v>
      </c>
      <c r="B191" s="45"/>
      <c r="C191" s="46"/>
      <c r="D191" s="46"/>
      <c r="E191" s="39" t="s">
        <v>619</v>
      </c>
      <c r="F191" s="46"/>
      <c r="G191" s="46"/>
      <c r="H191" s="46"/>
      <c r="I191" s="46"/>
      <c r="J191" s="48"/>
    </row>
    <row r="192">
      <c r="A192" s="37" t="s">
        <v>144</v>
      </c>
      <c r="B192" s="37">
        <v>45</v>
      </c>
      <c r="C192" s="38" t="s">
        <v>646</v>
      </c>
      <c r="D192" s="37" t="s">
        <v>146</v>
      </c>
      <c r="E192" s="39" t="s">
        <v>647</v>
      </c>
      <c r="F192" s="40" t="s">
        <v>148</v>
      </c>
      <c r="G192" s="41">
        <v>13.609999999999999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>
      <c r="A193" s="37" t="s">
        <v>149</v>
      </c>
      <c r="B193" s="45"/>
      <c r="C193" s="46"/>
      <c r="D193" s="46"/>
      <c r="E193" s="39" t="s">
        <v>647</v>
      </c>
      <c r="F193" s="46"/>
      <c r="G193" s="46"/>
      <c r="H193" s="46"/>
      <c r="I193" s="46"/>
      <c r="J193" s="48"/>
    </row>
    <row r="194" ht="135">
      <c r="A194" s="37" t="s">
        <v>150</v>
      </c>
      <c r="B194" s="45"/>
      <c r="C194" s="46"/>
      <c r="D194" s="46"/>
      <c r="E194" s="49" t="s">
        <v>2603</v>
      </c>
      <c r="F194" s="46"/>
      <c r="G194" s="46"/>
      <c r="H194" s="46"/>
      <c r="I194" s="46"/>
      <c r="J194" s="48"/>
    </row>
    <row r="195" ht="180">
      <c r="A195" s="37" t="s">
        <v>152</v>
      </c>
      <c r="B195" s="45"/>
      <c r="C195" s="46"/>
      <c r="D195" s="46"/>
      <c r="E195" s="39" t="s">
        <v>645</v>
      </c>
      <c r="F195" s="46"/>
      <c r="G195" s="46"/>
      <c r="H195" s="46"/>
      <c r="I195" s="46"/>
      <c r="J195" s="48"/>
    </row>
    <row r="196">
      <c r="A196" s="37" t="s">
        <v>144</v>
      </c>
      <c r="B196" s="37">
        <v>46</v>
      </c>
      <c r="C196" s="38" t="s">
        <v>649</v>
      </c>
      <c r="D196" s="37" t="s">
        <v>146</v>
      </c>
      <c r="E196" s="39" t="s">
        <v>650</v>
      </c>
      <c r="F196" s="40" t="s">
        <v>148</v>
      </c>
      <c r="G196" s="41">
        <v>6.8049999999999997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>
      <c r="A197" s="37" t="s">
        <v>149</v>
      </c>
      <c r="B197" s="45"/>
      <c r="C197" s="46"/>
      <c r="D197" s="46"/>
      <c r="E197" s="39" t="s">
        <v>650</v>
      </c>
      <c r="F197" s="46"/>
      <c r="G197" s="46"/>
      <c r="H197" s="46"/>
      <c r="I197" s="46"/>
      <c r="J197" s="48"/>
    </row>
    <row r="198" ht="135">
      <c r="A198" s="37" t="s">
        <v>150</v>
      </c>
      <c r="B198" s="45"/>
      <c r="C198" s="46"/>
      <c r="D198" s="46"/>
      <c r="E198" s="49" t="s">
        <v>2604</v>
      </c>
      <c r="F198" s="46"/>
      <c r="G198" s="46"/>
      <c r="H198" s="46"/>
      <c r="I198" s="46"/>
      <c r="J198" s="48"/>
    </row>
    <row r="199" ht="180">
      <c r="A199" s="37" t="s">
        <v>152</v>
      </c>
      <c r="B199" s="45"/>
      <c r="C199" s="46"/>
      <c r="D199" s="46"/>
      <c r="E199" s="39" t="s">
        <v>645</v>
      </c>
      <c r="F199" s="46"/>
      <c r="G199" s="46"/>
      <c r="H199" s="46"/>
      <c r="I199" s="46"/>
      <c r="J199" s="48"/>
    </row>
    <row r="200">
      <c r="A200" s="37" t="s">
        <v>144</v>
      </c>
      <c r="B200" s="37">
        <v>47</v>
      </c>
      <c r="C200" s="38" t="s">
        <v>2605</v>
      </c>
      <c r="D200" s="37" t="s">
        <v>146</v>
      </c>
      <c r="E200" s="39" t="s">
        <v>2606</v>
      </c>
      <c r="F200" s="40" t="s">
        <v>178</v>
      </c>
      <c r="G200" s="41">
        <v>11</v>
      </c>
      <c r="H200" s="42">
        <v>0</v>
      </c>
      <c r="I200" s="43">
        <f>ROUND(G200*H200,P4)</f>
        <v>0</v>
      </c>
      <c r="J200" s="37"/>
      <c r="O200" s="44">
        <f>I200*0.21</f>
        <v>0</v>
      </c>
      <c r="P200">
        <v>3</v>
      </c>
    </row>
    <row r="201">
      <c r="A201" s="37" t="s">
        <v>149</v>
      </c>
      <c r="B201" s="45"/>
      <c r="C201" s="46"/>
      <c r="D201" s="46"/>
      <c r="E201" s="39" t="s">
        <v>2606</v>
      </c>
      <c r="F201" s="46"/>
      <c r="G201" s="46"/>
      <c r="H201" s="46"/>
      <c r="I201" s="46"/>
      <c r="J201" s="48"/>
    </row>
    <row r="202" ht="90">
      <c r="A202" s="37" t="s">
        <v>150</v>
      </c>
      <c r="B202" s="45"/>
      <c r="C202" s="46"/>
      <c r="D202" s="46"/>
      <c r="E202" s="49" t="s">
        <v>2607</v>
      </c>
      <c r="F202" s="46"/>
      <c r="G202" s="46"/>
      <c r="H202" s="46"/>
      <c r="I202" s="46"/>
      <c r="J202" s="48"/>
    </row>
    <row r="203" ht="165">
      <c r="A203" s="37" t="s">
        <v>152</v>
      </c>
      <c r="B203" s="45"/>
      <c r="C203" s="46"/>
      <c r="D203" s="46"/>
      <c r="E203" s="39" t="s">
        <v>2147</v>
      </c>
      <c r="F203" s="46"/>
      <c r="G203" s="46"/>
      <c r="H203" s="46"/>
      <c r="I203" s="46"/>
      <c r="J203" s="48"/>
    </row>
    <row r="204" ht="30">
      <c r="A204" s="37" t="s">
        <v>144</v>
      </c>
      <c r="B204" s="37">
        <v>48</v>
      </c>
      <c r="C204" s="38" t="s">
        <v>2608</v>
      </c>
      <c r="D204" s="37" t="s">
        <v>146</v>
      </c>
      <c r="E204" s="39" t="s">
        <v>2609</v>
      </c>
      <c r="F204" s="40" t="s">
        <v>171</v>
      </c>
      <c r="G204" s="41">
        <v>1</v>
      </c>
      <c r="H204" s="42">
        <v>0</v>
      </c>
      <c r="I204" s="43">
        <f>ROUND(G204*H204,P4)</f>
        <v>0</v>
      </c>
      <c r="J204" s="37"/>
      <c r="O204" s="44">
        <f>I204*0.21</f>
        <v>0</v>
      </c>
      <c r="P204">
        <v>3</v>
      </c>
    </row>
    <row r="205" ht="30">
      <c r="A205" s="37" t="s">
        <v>149</v>
      </c>
      <c r="B205" s="45"/>
      <c r="C205" s="46"/>
      <c r="D205" s="46"/>
      <c r="E205" s="39" t="s">
        <v>2609</v>
      </c>
      <c r="F205" s="46"/>
      <c r="G205" s="46"/>
      <c r="H205" s="46"/>
      <c r="I205" s="46"/>
      <c r="J205" s="48"/>
    </row>
    <row r="206" ht="45">
      <c r="A206" s="37" t="s">
        <v>150</v>
      </c>
      <c r="B206" s="45"/>
      <c r="C206" s="46"/>
      <c r="D206" s="46"/>
      <c r="E206" s="49" t="s">
        <v>2610</v>
      </c>
      <c r="F206" s="46"/>
      <c r="G206" s="46"/>
      <c r="H206" s="46"/>
      <c r="I206" s="46"/>
      <c r="J206" s="48"/>
    </row>
    <row r="207" ht="30">
      <c r="A207" s="37" t="s">
        <v>152</v>
      </c>
      <c r="B207" s="45"/>
      <c r="C207" s="46"/>
      <c r="D207" s="46"/>
      <c r="E207" s="39" t="s">
        <v>2611</v>
      </c>
      <c r="F207" s="46"/>
      <c r="G207" s="46"/>
      <c r="H207" s="46"/>
      <c r="I207" s="46"/>
      <c r="J207" s="48"/>
    </row>
    <row r="208">
      <c r="A208" s="37" t="s">
        <v>144</v>
      </c>
      <c r="B208" s="37">
        <v>49</v>
      </c>
      <c r="C208" s="38" t="s">
        <v>2612</v>
      </c>
      <c r="D208" s="37" t="s">
        <v>146</v>
      </c>
      <c r="E208" s="39" t="s">
        <v>2613</v>
      </c>
      <c r="F208" s="40" t="s">
        <v>171</v>
      </c>
      <c r="G208" s="41">
        <v>1</v>
      </c>
      <c r="H208" s="42">
        <v>0</v>
      </c>
      <c r="I208" s="43">
        <f>ROUND(G208*H208,P4)</f>
        <v>0</v>
      </c>
      <c r="J208" s="37"/>
      <c r="O208" s="44">
        <f>I208*0.21</f>
        <v>0</v>
      </c>
      <c r="P208">
        <v>3</v>
      </c>
    </row>
    <row r="209">
      <c r="A209" s="37" t="s">
        <v>149</v>
      </c>
      <c r="B209" s="45"/>
      <c r="C209" s="46"/>
      <c r="D209" s="46"/>
      <c r="E209" s="39" t="s">
        <v>2613</v>
      </c>
      <c r="F209" s="46"/>
      <c r="G209" s="46"/>
      <c r="H209" s="46"/>
      <c r="I209" s="46"/>
      <c r="J209" s="48"/>
    </row>
    <row r="210" ht="225">
      <c r="A210" s="37" t="s">
        <v>150</v>
      </c>
      <c r="B210" s="45"/>
      <c r="C210" s="46"/>
      <c r="D210" s="46"/>
      <c r="E210" s="49" t="s">
        <v>2614</v>
      </c>
      <c r="F210" s="46"/>
      <c r="G210" s="46"/>
      <c r="H210" s="46"/>
      <c r="I210" s="46"/>
      <c r="J210" s="48"/>
    </row>
    <row r="211" ht="45">
      <c r="A211" s="37" t="s">
        <v>152</v>
      </c>
      <c r="B211" s="45"/>
      <c r="C211" s="46"/>
      <c r="D211" s="46"/>
      <c r="E211" s="39" t="s">
        <v>2615</v>
      </c>
      <c r="F211" s="46"/>
      <c r="G211" s="46"/>
      <c r="H211" s="46"/>
      <c r="I211" s="46"/>
      <c r="J211" s="48"/>
    </row>
    <row r="212">
      <c r="A212" s="31" t="s">
        <v>141</v>
      </c>
      <c r="B212" s="32"/>
      <c r="C212" s="33" t="s">
        <v>470</v>
      </c>
      <c r="D212" s="34"/>
      <c r="E212" s="31" t="s">
        <v>471</v>
      </c>
      <c r="F212" s="34"/>
      <c r="G212" s="34"/>
      <c r="H212" s="34"/>
      <c r="I212" s="35">
        <f>SUMIFS(I213:I224,A213:A224,"P")</f>
        <v>0</v>
      </c>
      <c r="J212" s="36"/>
    </row>
    <row r="213" ht="45">
      <c r="A213" s="37" t="s">
        <v>144</v>
      </c>
      <c r="B213" s="37">
        <v>50</v>
      </c>
      <c r="C213" s="38" t="s">
        <v>657</v>
      </c>
      <c r="D213" s="37" t="s">
        <v>658</v>
      </c>
      <c r="E213" s="39" t="s">
        <v>659</v>
      </c>
      <c r="F213" s="40" t="s">
        <v>475</v>
      </c>
      <c r="G213" s="41">
        <v>1198.8789999999999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149</v>
      </c>
      <c r="B214" s="45"/>
      <c r="C214" s="46"/>
      <c r="D214" s="46"/>
      <c r="E214" s="39" t="s">
        <v>1349</v>
      </c>
      <c r="F214" s="46"/>
      <c r="G214" s="46"/>
      <c r="H214" s="46"/>
      <c r="I214" s="46"/>
      <c r="J214" s="48"/>
    </row>
    <row r="215" ht="75">
      <c r="A215" s="37" t="s">
        <v>150</v>
      </c>
      <c r="B215" s="45"/>
      <c r="C215" s="46"/>
      <c r="D215" s="46"/>
      <c r="E215" s="49" t="s">
        <v>2616</v>
      </c>
      <c r="F215" s="46"/>
      <c r="G215" s="46"/>
      <c r="H215" s="46"/>
      <c r="I215" s="46"/>
      <c r="J215" s="48"/>
    </row>
    <row r="216" ht="120">
      <c r="A216" s="37" t="s">
        <v>152</v>
      </c>
      <c r="B216" s="45"/>
      <c r="C216" s="46"/>
      <c r="D216" s="46"/>
      <c r="E216" s="39" t="s">
        <v>1047</v>
      </c>
      <c r="F216" s="46"/>
      <c r="G216" s="46"/>
      <c r="H216" s="46"/>
      <c r="I216" s="46"/>
      <c r="J216" s="48"/>
    </row>
    <row r="217" ht="60">
      <c r="A217" s="37" t="s">
        <v>144</v>
      </c>
      <c r="B217" s="37">
        <v>51</v>
      </c>
      <c r="C217" s="38" t="s">
        <v>472</v>
      </c>
      <c r="D217" s="37" t="s">
        <v>473</v>
      </c>
      <c r="E217" s="39" t="s">
        <v>474</v>
      </c>
      <c r="F217" s="40" t="s">
        <v>475</v>
      </c>
      <c r="G217" s="41">
        <v>48.543999999999997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149</v>
      </c>
      <c r="B218" s="45"/>
      <c r="C218" s="46"/>
      <c r="D218" s="46"/>
      <c r="E218" s="39" t="s">
        <v>1349</v>
      </c>
      <c r="F218" s="46"/>
      <c r="G218" s="46"/>
      <c r="H218" s="46"/>
      <c r="I218" s="46"/>
      <c r="J218" s="48"/>
    </row>
    <row r="219" ht="105">
      <c r="A219" s="37" t="s">
        <v>150</v>
      </c>
      <c r="B219" s="45"/>
      <c r="C219" s="46"/>
      <c r="D219" s="46"/>
      <c r="E219" s="49" t="s">
        <v>2617</v>
      </c>
      <c r="F219" s="46"/>
      <c r="G219" s="46"/>
      <c r="H219" s="46"/>
      <c r="I219" s="46"/>
      <c r="J219" s="48"/>
    </row>
    <row r="220" ht="120">
      <c r="A220" s="37" t="s">
        <v>152</v>
      </c>
      <c r="B220" s="45"/>
      <c r="C220" s="46"/>
      <c r="D220" s="46"/>
      <c r="E220" s="39" t="s">
        <v>1047</v>
      </c>
      <c r="F220" s="46"/>
      <c r="G220" s="46"/>
      <c r="H220" s="46"/>
      <c r="I220" s="46"/>
      <c r="J220" s="48"/>
    </row>
    <row r="221" ht="45">
      <c r="A221" s="37" t="s">
        <v>144</v>
      </c>
      <c r="B221" s="37">
        <v>52</v>
      </c>
      <c r="C221" s="38" t="s">
        <v>2618</v>
      </c>
      <c r="D221" s="37" t="s">
        <v>2619</v>
      </c>
      <c r="E221" s="39" t="s">
        <v>2620</v>
      </c>
      <c r="F221" s="40" t="s">
        <v>475</v>
      </c>
      <c r="G221" s="41">
        <v>1072.1880000000001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>
      <c r="A222" s="37" t="s">
        <v>149</v>
      </c>
      <c r="B222" s="45"/>
      <c r="C222" s="46"/>
      <c r="D222" s="46"/>
      <c r="E222" s="39" t="s">
        <v>1349</v>
      </c>
      <c r="F222" s="46"/>
      <c r="G222" s="46"/>
      <c r="H222" s="46"/>
      <c r="I222" s="46"/>
      <c r="J222" s="48"/>
    </row>
    <row r="223" ht="195">
      <c r="A223" s="37" t="s">
        <v>150</v>
      </c>
      <c r="B223" s="45"/>
      <c r="C223" s="46"/>
      <c r="D223" s="46"/>
      <c r="E223" s="49" t="s">
        <v>2621</v>
      </c>
      <c r="F223" s="46"/>
      <c r="G223" s="46"/>
      <c r="H223" s="46"/>
      <c r="I223" s="46"/>
      <c r="J223" s="48"/>
    </row>
    <row r="224" ht="120">
      <c r="A224" s="37" t="s">
        <v>152</v>
      </c>
      <c r="B224" s="50"/>
      <c r="C224" s="51"/>
      <c r="D224" s="51"/>
      <c r="E224" s="39" t="s">
        <v>1047</v>
      </c>
      <c r="F224" s="51"/>
      <c r="G224" s="51"/>
      <c r="H224" s="51"/>
      <c r="I224" s="51"/>
      <c r="J224" s="52"/>
    </row>
  </sheetData>
  <sheetProtection sheet="1" objects="1" scenarios="1" spinCount="100000" saltValue="noe2eFS0OxUmeeNpgFEOWCC/SgHb0B/QIC2sfWBV/IvFKM5DNnvC+LME1NKuGFxKezYVRR8U1RjIE9eVFiB98w==" hashValue="6Lg3ry1nybSeV4bKD8zi27ZztPHGdhGvj8KfmfT2KfSTgBMibRIBTLuX+lTGq3qNGTR2rrUocJvH3AfJZqlXsw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2622</v>
      </c>
      <c r="I3" s="25">
        <f>SUMIFS(I10:I264,A10:A264,"SD")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125</v>
      </c>
      <c r="C5" s="21" t="s">
        <v>2492</v>
      </c>
      <c r="D5" s="22"/>
      <c r="E5" s="23" t="s">
        <v>68</v>
      </c>
      <c r="F5" s="17"/>
      <c r="G5" s="17"/>
      <c r="H5" s="17"/>
      <c r="I5" s="17"/>
      <c r="J5" s="19"/>
      <c r="O5">
        <v>0.20999999999999999</v>
      </c>
    </row>
    <row r="6">
      <c r="A6" s="3" t="s">
        <v>128</v>
      </c>
      <c r="B6" s="20" t="s">
        <v>129</v>
      </c>
      <c r="C6" s="21" t="s">
        <v>2622</v>
      </c>
      <c r="D6" s="22"/>
      <c r="E6" s="23" t="s">
        <v>72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494</v>
      </c>
      <c r="D10" s="34"/>
      <c r="E10" s="31" t="s">
        <v>143</v>
      </c>
      <c r="F10" s="34"/>
      <c r="G10" s="34"/>
      <c r="H10" s="34"/>
      <c r="I10" s="35">
        <f>SUMIFS(I11:I102,A11:A102,"P")</f>
        <v>0</v>
      </c>
      <c r="J10" s="36"/>
    </row>
    <row r="11">
      <c r="A11" s="37" t="s">
        <v>144</v>
      </c>
      <c r="B11" s="37">
        <v>1</v>
      </c>
      <c r="C11" s="38" t="s">
        <v>883</v>
      </c>
      <c r="D11" s="37" t="s">
        <v>146</v>
      </c>
      <c r="E11" s="39" t="s">
        <v>170</v>
      </c>
      <c r="F11" s="40" t="s">
        <v>171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39" t="s">
        <v>170</v>
      </c>
      <c r="F12" s="46"/>
      <c r="G12" s="46"/>
      <c r="H12" s="46"/>
      <c r="I12" s="46"/>
      <c r="J12" s="48"/>
    </row>
    <row r="13" ht="75">
      <c r="A13" s="37" t="s">
        <v>150</v>
      </c>
      <c r="B13" s="45"/>
      <c r="C13" s="46"/>
      <c r="D13" s="46"/>
      <c r="E13" s="49" t="s">
        <v>2623</v>
      </c>
      <c r="F13" s="46"/>
      <c r="G13" s="46"/>
      <c r="H13" s="46"/>
      <c r="I13" s="46"/>
      <c r="J13" s="48"/>
    </row>
    <row r="14" ht="60">
      <c r="A14" s="37" t="s">
        <v>152</v>
      </c>
      <c r="B14" s="45"/>
      <c r="C14" s="46"/>
      <c r="D14" s="46"/>
      <c r="E14" s="39" t="s">
        <v>885</v>
      </c>
      <c r="F14" s="46"/>
      <c r="G14" s="46"/>
      <c r="H14" s="46"/>
      <c r="I14" s="46"/>
      <c r="J14" s="48"/>
    </row>
    <row r="15">
      <c r="A15" s="37" t="s">
        <v>144</v>
      </c>
      <c r="B15" s="37">
        <v>2</v>
      </c>
      <c r="C15" s="38" t="s">
        <v>2624</v>
      </c>
      <c r="D15" s="37" t="s">
        <v>146</v>
      </c>
      <c r="E15" s="39" t="s">
        <v>2625</v>
      </c>
      <c r="F15" s="40" t="s">
        <v>164</v>
      </c>
      <c r="G15" s="41">
        <v>100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39" t="s">
        <v>2625</v>
      </c>
      <c r="F16" s="46"/>
      <c r="G16" s="46"/>
      <c r="H16" s="46"/>
      <c r="I16" s="46"/>
      <c r="J16" s="48"/>
    </row>
    <row r="17" ht="90">
      <c r="A17" s="37" t="s">
        <v>150</v>
      </c>
      <c r="B17" s="45"/>
      <c r="C17" s="46"/>
      <c r="D17" s="46"/>
      <c r="E17" s="49" t="s">
        <v>2626</v>
      </c>
      <c r="F17" s="46"/>
      <c r="G17" s="46"/>
      <c r="H17" s="46"/>
      <c r="I17" s="46"/>
      <c r="J17" s="48"/>
    </row>
    <row r="18" ht="60">
      <c r="A18" s="37" t="s">
        <v>152</v>
      </c>
      <c r="B18" s="45"/>
      <c r="C18" s="46"/>
      <c r="D18" s="46"/>
      <c r="E18" s="39" t="s">
        <v>2627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495</v>
      </c>
      <c r="D19" s="37" t="s">
        <v>146</v>
      </c>
      <c r="E19" s="39" t="s">
        <v>496</v>
      </c>
      <c r="F19" s="40" t="s">
        <v>148</v>
      </c>
      <c r="G19" s="41">
        <v>38.75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39" t="s">
        <v>496</v>
      </c>
      <c r="F20" s="46"/>
      <c r="G20" s="46"/>
      <c r="H20" s="46"/>
      <c r="I20" s="46"/>
      <c r="J20" s="48"/>
    </row>
    <row r="21" ht="225">
      <c r="A21" s="37" t="s">
        <v>150</v>
      </c>
      <c r="B21" s="45"/>
      <c r="C21" s="46"/>
      <c r="D21" s="46"/>
      <c r="E21" s="49" t="s">
        <v>2628</v>
      </c>
      <c r="F21" s="46"/>
      <c r="G21" s="46"/>
      <c r="H21" s="46"/>
      <c r="I21" s="46"/>
      <c r="J21" s="48"/>
    </row>
    <row r="22" ht="120">
      <c r="A22" s="37" t="s">
        <v>152</v>
      </c>
      <c r="B22" s="45"/>
      <c r="C22" s="46"/>
      <c r="D22" s="46"/>
      <c r="E22" s="39" t="s">
        <v>498</v>
      </c>
      <c r="F22" s="46"/>
      <c r="G22" s="46"/>
      <c r="H22" s="46"/>
      <c r="I22" s="46"/>
      <c r="J22" s="48"/>
    </row>
    <row r="23" ht="30">
      <c r="A23" s="37" t="s">
        <v>144</v>
      </c>
      <c r="B23" s="37">
        <v>4</v>
      </c>
      <c r="C23" s="38" t="s">
        <v>2494</v>
      </c>
      <c r="D23" s="37" t="s">
        <v>146</v>
      </c>
      <c r="E23" s="39" t="s">
        <v>2495</v>
      </c>
      <c r="F23" s="40" t="s">
        <v>148</v>
      </c>
      <c r="G23" s="41">
        <v>235.19999999999999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 ht="30">
      <c r="A24" s="37" t="s">
        <v>149</v>
      </c>
      <c r="B24" s="45"/>
      <c r="C24" s="46"/>
      <c r="D24" s="46"/>
      <c r="E24" s="39" t="s">
        <v>2495</v>
      </c>
      <c r="F24" s="46"/>
      <c r="G24" s="46"/>
      <c r="H24" s="46"/>
      <c r="I24" s="46"/>
      <c r="J24" s="48"/>
    </row>
    <row r="25" ht="225">
      <c r="A25" s="37" t="s">
        <v>150</v>
      </c>
      <c r="B25" s="45"/>
      <c r="C25" s="46"/>
      <c r="D25" s="46"/>
      <c r="E25" s="49" t="s">
        <v>2629</v>
      </c>
      <c r="F25" s="46"/>
      <c r="G25" s="46"/>
      <c r="H25" s="46"/>
      <c r="I25" s="46"/>
      <c r="J25" s="48"/>
    </row>
    <row r="26" ht="120">
      <c r="A26" s="37" t="s">
        <v>152</v>
      </c>
      <c r="B26" s="45"/>
      <c r="C26" s="46"/>
      <c r="D26" s="46"/>
      <c r="E26" s="39" t="s">
        <v>498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2497</v>
      </c>
      <c r="D27" s="37" t="s">
        <v>146</v>
      </c>
      <c r="E27" s="39" t="s">
        <v>2498</v>
      </c>
      <c r="F27" s="40" t="s">
        <v>148</v>
      </c>
      <c r="G27" s="41">
        <v>24.899999999999999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39" t="s">
        <v>2498</v>
      </c>
      <c r="F28" s="46"/>
      <c r="G28" s="46"/>
      <c r="H28" s="46"/>
      <c r="I28" s="46"/>
      <c r="J28" s="48"/>
    </row>
    <row r="29" ht="120">
      <c r="A29" s="37" t="s">
        <v>150</v>
      </c>
      <c r="B29" s="45"/>
      <c r="C29" s="46"/>
      <c r="D29" s="46"/>
      <c r="E29" s="49" t="s">
        <v>2630</v>
      </c>
      <c r="F29" s="46"/>
      <c r="G29" s="46"/>
      <c r="H29" s="46"/>
      <c r="I29" s="46"/>
      <c r="J29" s="48"/>
    </row>
    <row r="30" ht="120">
      <c r="A30" s="37" t="s">
        <v>152</v>
      </c>
      <c r="B30" s="45"/>
      <c r="C30" s="46"/>
      <c r="D30" s="46"/>
      <c r="E30" s="39" t="s">
        <v>498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2631</v>
      </c>
      <c r="D31" s="37" t="s">
        <v>146</v>
      </c>
      <c r="E31" s="39" t="s">
        <v>2632</v>
      </c>
      <c r="F31" s="40" t="s">
        <v>156</v>
      </c>
      <c r="G31" s="41">
        <v>113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39" t="s">
        <v>2632</v>
      </c>
      <c r="F32" s="46"/>
      <c r="G32" s="46"/>
      <c r="H32" s="46"/>
      <c r="I32" s="46"/>
      <c r="J32" s="48"/>
    </row>
    <row r="33" ht="150">
      <c r="A33" s="37" t="s">
        <v>150</v>
      </c>
      <c r="B33" s="45"/>
      <c r="C33" s="46"/>
      <c r="D33" s="46"/>
      <c r="E33" s="49" t="s">
        <v>2633</v>
      </c>
      <c r="F33" s="46"/>
      <c r="G33" s="46"/>
      <c r="H33" s="46"/>
      <c r="I33" s="46"/>
      <c r="J33" s="48"/>
    </row>
    <row r="34" ht="120">
      <c r="A34" s="37" t="s">
        <v>152</v>
      </c>
      <c r="B34" s="45"/>
      <c r="C34" s="46"/>
      <c r="D34" s="46"/>
      <c r="E34" s="39" t="s">
        <v>498</v>
      </c>
      <c r="F34" s="46"/>
      <c r="G34" s="46"/>
      <c r="H34" s="46"/>
      <c r="I34" s="46"/>
      <c r="J34" s="48"/>
    </row>
    <row r="35">
      <c r="A35" s="37" t="s">
        <v>144</v>
      </c>
      <c r="B35" s="37">
        <v>7</v>
      </c>
      <c r="C35" s="38" t="s">
        <v>2634</v>
      </c>
      <c r="D35" s="37" t="s">
        <v>146</v>
      </c>
      <c r="E35" s="39" t="s">
        <v>2635</v>
      </c>
      <c r="F35" s="40" t="s">
        <v>156</v>
      </c>
      <c r="G35" s="41">
        <v>240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149</v>
      </c>
      <c r="B36" s="45"/>
      <c r="C36" s="46"/>
      <c r="D36" s="46"/>
      <c r="E36" s="39" t="s">
        <v>2635</v>
      </c>
      <c r="F36" s="46"/>
      <c r="G36" s="46"/>
      <c r="H36" s="46"/>
      <c r="I36" s="46"/>
      <c r="J36" s="48"/>
    </row>
    <row r="37" ht="105">
      <c r="A37" s="37" t="s">
        <v>150</v>
      </c>
      <c r="B37" s="45"/>
      <c r="C37" s="46"/>
      <c r="D37" s="46"/>
      <c r="E37" s="49" t="s">
        <v>2636</v>
      </c>
      <c r="F37" s="46"/>
      <c r="G37" s="46"/>
      <c r="H37" s="46"/>
      <c r="I37" s="46"/>
      <c r="J37" s="48"/>
    </row>
    <row r="38" ht="120">
      <c r="A38" s="37" t="s">
        <v>152</v>
      </c>
      <c r="B38" s="45"/>
      <c r="C38" s="46"/>
      <c r="D38" s="46"/>
      <c r="E38" s="39" t="s">
        <v>498</v>
      </c>
      <c r="F38" s="46"/>
      <c r="G38" s="46"/>
      <c r="H38" s="46"/>
      <c r="I38" s="46"/>
      <c r="J38" s="48"/>
    </row>
    <row r="39">
      <c r="A39" s="37" t="s">
        <v>144</v>
      </c>
      <c r="B39" s="37">
        <v>8</v>
      </c>
      <c r="C39" s="38" t="s">
        <v>2503</v>
      </c>
      <c r="D39" s="37" t="s">
        <v>146</v>
      </c>
      <c r="E39" s="39" t="s">
        <v>2504</v>
      </c>
      <c r="F39" s="40" t="s">
        <v>156</v>
      </c>
      <c r="G39" s="41">
        <v>21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149</v>
      </c>
      <c r="B40" s="45"/>
      <c r="C40" s="46"/>
      <c r="D40" s="46"/>
      <c r="E40" s="39" t="s">
        <v>2504</v>
      </c>
      <c r="F40" s="46"/>
      <c r="G40" s="46"/>
      <c r="H40" s="46"/>
      <c r="I40" s="46"/>
      <c r="J40" s="48"/>
    </row>
    <row r="41" ht="90">
      <c r="A41" s="37" t="s">
        <v>150</v>
      </c>
      <c r="B41" s="45"/>
      <c r="C41" s="46"/>
      <c r="D41" s="46"/>
      <c r="E41" s="49" t="s">
        <v>2637</v>
      </c>
      <c r="F41" s="46"/>
      <c r="G41" s="46"/>
      <c r="H41" s="46"/>
      <c r="I41" s="46"/>
      <c r="J41" s="48"/>
    </row>
    <row r="42" ht="120">
      <c r="A42" s="37" t="s">
        <v>152</v>
      </c>
      <c r="B42" s="45"/>
      <c r="C42" s="46"/>
      <c r="D42" s="46"/>
      <c r="E42" s="39" t="s">
        <v>498</v>
      </c>
      <c r="F42" s="46"/>
      <c r="G42" s="46"/>
      <c r="H42" s="46"/>
      <c r="I42" s="46"/>
      <c r="J42" s="48"/>
    </row>
    <row r="43">
      <c r="A43" s="37" t="s">
        <v>144</v>
      </c>
      <c r="B43" s="37">
        <v>9</v>
      </c>
      <c r="C43" s="38" t="s">
        <v>2638</v>
      </c>
      <c r="D43" s="37" t="s">
        <v>146</v>
      </c>
      <c r="E43" s="39" t="s">
        <v>2639</v>
      </c>
      <c r="F43" s="40" t="s">
        <v>148</v>
      </c>
      <c r="G43" s="41">
        <v>2.2999999999999998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39" t="s">
        <v>2639</v>
      </c>
      <c r="F44" s="46"/>
      <c r="G44" s="46"/>
      <c r="H44" s="46"/>
      <c r="I44" s="46"/>
      <c r="J44" s="48"/>
    </row>
    <row r="45" ht="135">
      <c r="A45" s="37" t="s">
        <v>150</v>
      </c>
      <c r="B45" s="45"/>
      <c r="C45" s="46"/>
      <c r="D45" s="46"/>
      <c r="E45" s="49" t="s">
        <v>2640</v>
      </c>
      <c r="F45" s="46"/>
      <c r="G45" s="46"/>
      <c r="H45" s="46"/>
      <c r="I45" s="46"/>
      <c r="J45" s="48"/>
    </row>
    <row r="46" ht="120">
      <c r="A46" s="37" t="s">
        <v>152</v>
      </c>
      <c r="B46" s="45"/>
      <c r="C46" s="46"/>
      <c r="D46" s="46"/>
      <c r="E46" s="39" t="s">
        <v>498</v>
      </c>
      <c r="F46" s="46"/>
      <c r="G46" s="46"/>
      <c r="H46" s="46"/>
      <c r="I46" s="46"/>
      <c r="J46" s="48"/>
    </row>
    <row r="47">
      <c r="A47" s="37" t="s">
        <v>144</v>
      </c>
      <c r="B47" s="37">
        <v>10</v>
      </c>
      <c r="C47" s="38" t="s">
        <v>502</v>
      </c>
      <c r="D47" s="37" t="s">
        <v>146</v>
      </c>
      <c r="E47" s="39" t="s">
        <v>503</v>
      </c>
      <c r="F47" s="40" t="s">
        <v>148</v>
      </c>
      <c r="G47" s="41">
        <v>50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39" t="s">
        <v>503</v>
      </c>
      <c r="F48" s="46"/>
      <c r="G48" s="46"/>
      <c r="H48" s="46"/>
      <c r="I48" s="46"/>
      <c r="J48" s="48"/>
    </row>
    <row r="49" ht="135">
      <c r="A49" s="37" t="s">
        <v>150</v>
      </c>
      <c r="B49" s="45"/>
      <c r="C49" s="46"/>
      <c r="D49" s="46"/>
      <c r="E49" s="49" t="s">
        <v>2641</v>
      </c>
      <c r="F49" s="46"/>
      <c r="G49" s="46"/>
      <c r="H49" s="46"/>
      <c r="I49" s="46"/>
      <c r="J49" s="48"/>
    </row>
    <row r="50" ht="409.5">
      <c r="A50" s="37" t="s">
        <v>152</v>
      </c>
      <c r="B50" s="45"/>
      <c r="C50" s="46"/>
      <c r="D50" s="46"/>
      <c r="E50" s="39" t="s">
        <v>505</v>
      </c>
      <c r="F50" s="46"/>
      <c r="G50" s="46"/>
      <c r="H50" s="46"/>
      <c r="I50" s="46"/>
      <c r="J50" s="48"/>
    </row>
    <row r="51">
      <c r="A51" s="37" t="s">
        <v>144</v>
      </c>
      <c r="B51" s="37">
        <v>11</v>
      </c>
      <c r="C51" s="38" t="s">
        <v>976</v>
      </c>
      <c r="D51" s="37" t="s">
        <v>146</v>
      </c>
      <c r="E51" s="39" t="s">
        <v>977</v>
      </c>
      <c r="F51" s="40" t="s">
        <v>148</v>
      </c>
      <c r="G51" s="41">
        <v>283.5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39" t="s">
        <v>977</v>
      </c>
      <c r="F52" s="46"/>
      <c r="G52" s="46"/>
      <c r="H52" s="46"/>
      <c r="I52" s="46"/>
      <c r="J52" s="48"/>
    </row>
    <row r="53" ht="240">
      <c r="A53" s="37" t="s">
        <v>150</v>
      </c>
      <c r="B53" s="45"/>
      <c r="C53" s="46"/>
      <c r="D53" s="46"/>
      <c r="E53" s="49" t="s">
        <v>2642</v>
      </c>
      <c r="F53" s="46"/>
      <c r="G53" s="46"/>
      <c r="H53" s="46"/>
      <c r="I53" s="46"/>
      <c r="J53" s="48"/>
    </row>
    <row r="54" ht="409.5">
      <c r="A54" s="37" t="s">
        <v>152</v>
      </c>
      <c r="B54" s="45"/>
      <c r="C54" s="46"/>
      <c r="D54" s="46"/>
      <c r="E54" s="39" t="s">
        <v>505</v>
      </c>
      <c r="F54" s="46"/>
      <c r="G54" s="46"/>
      <c r="H54" s="46"/>
      <c r="I54" s="46"/>
      <c r="J54" s="48"/>
    </row>
    <row r="55">
      <c r="A55" s="37" t="s">
        <v>144</v>
      </c>
      <c r="B55" s="37">
        <v>12</v>
      </c>
      <c r="C55" s="38" t="s">
        <v>2508</v>
      </c>
      <c r="D55" s="37" t="s">
        <v>146</v>
      </c>
      <c r="E55" s="39" t="s">
        <v>2509</v>
      </c>
      <c r="F55" s="40" t="s">
        <v>2510</v>
      </c>
      <c r="G55" s="41">
        <v>437.5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39" t="s">
        <v>2509</v>
      </c>
      <c r="F56" s="46"/>
      <c r="G56" s="46"/>
      <c r="H56" s="46"/>
      <c r="I56" s="46"/>
      <c r="J56" s="48"/>
    </row>
    <row r="57" ht="120">
      <c r="A57" s="37" t="s">
        <v>150</v>
      </c>
      <c r="B57" s="45"/>
      <c r="C57" s="46"/>
      <c r="D57" s="46"/>
      <c r="E57" s="49" t="s">
        <v>2643</v>
      </c>
      <c r="F57" s="46"/>
      <c r="G57" s="46"/>
      <c r="H57" s="46"/>
      <c r="I57" s="46"/>
      <c r="J57" s="48"/>
    </row>
    <row r="58" ht="105">
      <c r="A58" s="37" t="s">
        <v>152</v>
      </c>
      <c r="B58" s="45"/>
      <c r="C58" s="46"/>
      <c r="D58" s="46"/>
      <c r="E58" s="39" t="s">
        <v>2512</v>
      </c>
      <c r="F58" s="46"/>
      <c r="G58" s="46"/>
      <c r="H58" s="46"/>
      <c r="I58" s="46"/>
      <c r="J58" s="48"/>
    </row>
    <row r="59">
      <c r="A59" s="37" t="s">
        <v>144</v>
      </c>
      <c r="B59" s="37">
        <v>13</v>
      </c>
      <c r="C59" s="38" t="s">
        <v>2513</v>
      </c>
      <c r="D59" s="37" t="s">
        <v>146</v>
      </c>
      <c r="E59" s="39" t="s">
        <v>2514</v>
      </c>
      <c r="F59" s="40" t="s">
        <v>148</v>
      </c>
      <c r="G59" s="41">
        <v>87.5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39" t="s">
        <v>2514</v>
      </c>
      <c r="F60" s="46"/>
      <c r="G60" s="46"/>
      <c r="H60" s="46"/>
      <c r="I60" s="46"/>
      <c r="J60" s="48"/>
    </row>
    <row r="61" ht="90">
      <c r="A61" s="37" t="s">
        <v>150</v>
      </c>
      <c r="B61" s="45"/>
      <c r="C61" s="46"/>
      <c r="D61" s="46"/>
      <c r="E61" s="49" t="s">
        <v>2644</v>
      </c>
      <c r="F61" s="46"/>
      <c r="G61" s="46"/>
      <c r="H61" s="46"/>
      <c r="I61" s="46"/>
      <c r="J61" s="48"/>
    </row>
    <row r="62" ht="405">
      <c r="A62" s="37" t="s">
        <v>152</v>
      </c>
      <c r="B62" s="45"/>
      <c r="C62" s="46"/>
      <c r="D62" s="46"/>
      <c r="E62" s="39" t="s">
        <v>982</v>
      </c>
      <c r="F62" s="46"/>
      <c r="G62" s="46"/>
      <c r="H62" s="46"/>
      <c r="I62" s="46"/>
      <c r="J62" s="48"/>
    </row>
    <row r="63">
      <c r="A63" s="37" t="s">
        <v>144</v>
      </c>
      <c r="B63" s="37">
        <v>14</v>
      </c>
      <c r="C63" s="38" t="s">
        <v>1106</v>
      </c>
      <c r="D63" s="37" t="s">
        <v>146</v>
      </c>
      <c r="E63" s="39" t="s">
        <v>1107</v>
      </c>
      <c r="F63" s="40" t="s">
        <v>148</v>
      </c>
      <c r="G63" s="41">
        <v>3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39" t="s">
        <v>1107</v>
      </c>
      <c r="F64" s="46"/>
      <c r="G64" s="46"/>
      <c r="H64" s="46"/>
      <c r="I64" s="46"/>
      <c r="J64" s="48"/>
    </row>
    <row r="65" ht="90">
      <c r="A65" s="37" t="s">
        <v>150</v>
      </c>
      <c r="B65" s="45"/>
      <c r="C65" s="46"/>
      <c r="D65" s="46"/>
      <c r="E65" s="49" t="s">
        <v>2645</v>
      </c>
      <c r="F65" s="46"/>
      <c r="G65" s="46"/>
      <c r="H65" s="46"/>
      <c r="I65" s="46"/>
      <c r="J65" s="48"/>
    </row>
    <row r="66" ht="409.5">
      <c r="A66" s="37" t="s">
        <v>152</v>
      </c>
      <c r="B66" s="45"/>
      <c r="C66" s="46"/>
      <c r="D66" s="46"/>
      <c r="E66" s="39" t="s">
        <v>153</v>
      </c>
      <c r="F66" s="46"/>
      <c r="G66" s="46"/>
      <c r="H66" s="46"/>
      <c r="I66" s="46"/>
      <c r="J66" s="48"/>
    </row>
    <row r="67">
      <c r="A67" s="37" t="s">
        <v>144</v>
      </c>
      <c r="B67" s="37">
        <v>15</v>
      </c>
      <c r="C67" s="38" t="s">
        <v>989</v>
      </c>
      <c r="D67" s="37" t="s">
        <v>146</v>
      </c>
      <c r="E67" s="39" t="s">
        <v>990</v>
      </c>
      <c r="F67" s="40" t="s">
        <v>148</v>
      </c>
      <c r="G67" s="41">
        <v>87.5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39" t="s">
        <v>990</v>
      </c>
      <c r="F68" s="46"/>
      <c r="G68" s="46"/>
      <c r="H68" s="46"/>
      <c r="I68" s="46"/>
      <c r="J68" s="48"/>
    </row>
    <row r="69" ht="90">
      <c r="A69" s="37" t="s">
        <v>150</v>
      </c>
      <c r="B69" s="45"/>
      <c r="C69" s="46"/>
      <c r="D69" s="46"/>
      <c r="E69" s="49" t="s">
        <v>2646</v>
      </c>
      <c r="F69" s="46"/>
      <c r="G69" s="46"/>
      <c r="H69" s="46"/>
      <c r="I69" s="46"/>
      <c r="J69" s="48"/>
    </row>
    <row r="70" ht="270">
      <c r="A70" s="37" t="s">
        <v>152</v>
      </c>
      <c r="B70" s="45"/>
      <c r="C70" s="46"/>
      <c r="D70" s="46"/>
      <c r="E70" s="39" t="s">
        <v>991</v>
      </c>
      <c r="F70" s="46"/>
      <c r="G70" s="46"/>
      <c r="H70" s="46"/>
      <c r="I70" s="46"/>
      <c r="J70" s="48"/>
    </row>
    <row r="71">
      <c r="A71" s="37" t="s">
        <v>144</v>
      </c>
      <c r="B71" s="37">
        <v>16</v>
      </c>
      <c r="C71" s="38" t="s">
        <v>2519</v>
      </c>
      <c r="D71" s="37" t="s">
        <v>146</v>
      </c>
      <c r="E71" s="39" t="s">
        <v>2520</v>
      </c>
      <c r="F71" s="40" t="s">
        <v>148</v>
      </c>
      <c r="G71" s="41">
        <v>80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39" t="s">
        <v>2520</v>
      </c>
      <c r="F72" s="46"/>
      <c r="G72" s="46"/>
      <c r="H72" s="46"/>
      <c r="I72" s="46"/>
      <c r="J72" s="48"/>
    </row>
    <row r="73" ht="90">
      <c r="A73" s="37" t="s">
        <v>150</v>
      </c>
      <c r="B73" s="45"/>
      <c r="C73" s="46"/>
      <c r="D73" s="46"/>
      <c r="E73" s="49" t="s">
        <v>2647</v>
      </c>
      <c r="F73" s="46"/>
      <c r="G73" s="46"/>
      <c r="H73" s="46"/>
      <c r="I73" s="46"/>
      <c r="J73" s="48"/>
    </row>
    <row r="74" ht="405">
      <c r="A74" s="37" t="s">
        <v>152</v>
      </c>
      <c r="B74" s="45"/>
      <c r="C74" s="46"/>
      <c r="D74" s="46"/>
      <c r="E74" s="39" t="s">
        <v>2522</v>
      </c>
      <c r="F74" s="46"/>
      <c r="G74" s="46"/>
      <c r="H74" s="46"/>
      <c r="I74" s="46"/>
      <c r="J74" s="48"/>
    </row>
    <row r="75">
      <c r="A75" s="37" t="s">
        <v>144</v>
      </c>
      <c r="B75" s="37">
        <v>17</v>
      </c>
      <c r="C75" s="38" t="s">
        <v>992</v>
      </c>
      <c r="D75" s="37" t="s">
        <v>146</v>
      </c>
      <c r="E75" s="39" t="s">
        <v>993</v>
      </c>
      <c r="F75" s="40" t="s">
        <v>148</v>
      </c>
      <c r="G75" s="41">
        <v>35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39" t="s">
        <v>993</v>
      </c>
      <c r="F76" s="46"/>
      <c r="G76" s="46"/>
      <c r="H76" s="46"/>
      <c r="I76" s="46"/>
      <c r="J76" s="48"/>
    </row>
    <row r="77" ht="90">
      <c r="A77" s="37" t="s">
        <v>150</v>
      </c>
      <c r="B77" s="45"/>
      <c r="C77" s="46"/>
      <c r="D77" s="46"/>
      <c r="E77" s="49" t="s">
        <v>2648</v>
      </c>
      <c r="F77" s="46"/>
      <c r="G77" s="46"/>
      <c r="H77" s="46"/>
      <c r="I77" s="46"/>
      <c r="J77" s="48"/>
    </row>
    <row r="78" ht="345">
      <c r="A78" s="37" t="s">
        <v>152</v>
      </c>
      <c r="B78" s="45"/>
      <c r="C78" s="46"/>
      <c r="D78" s="46"/>
      <c r="E78" s="39" t="s">
        <v>995</v>
      </c>
      <c r="F78" s="46"/>
      <c r="G78" s="46"/>
      <c r="H78" s="46"/>
      <c r="I78" s="46"/>
      <c r="J78" s="48"/>
    </row>
    <row r="79">
      <c r="A79" s="37" t="s">
        <v>144</v>
      </c>
      <c r="B79" s="37">
        <v>18</v>
      </c>
      <c r="C79" s="38" t="s">
        <v>506</v>
      </c>
      <c r="D79" s="37" t="s">
        <v>146</v>
      </c>
      <c r="E79" s="39" t="s">
        <v>507</v>
      </c>
      <c r="F79" s="40" t="s">
        <v>164</v>
      </c>
      <c r="G79" s="41">
        <v>2222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39" t="s">
        <v>507</v>
      </c>
      <c r="F80" s="46"/>
      <c r="G80" s="46"/>
      <c r="H80" s="46"/>
      <c r="I80" s="46"/>
      <c r="J80" s="48"/>
    </row>
    <row r="81" ht="210">
      <c r="A81" s="37" t="s">
        <v>150</v>
      </c>
      <c r="B81" s="45"/>
      <c r="C81" s="46"/>
      <c r="D81" s="46"/>
      <c r="E81" s="49" t="s">
        <v>2649</v>
      </c>
      <c r="F81" s="46"/>
      <c r="G81" s="46"/>
      <c r="H81" s="46"/>
      <c r="I81" s="46"/>
      <c r="J81" s="48"/>
    </row>
    <row r="82" ht="75">
      <c r="A82" s="37" t="s">
        <v>152</v>
      </c>
      <c r="B82" s="45"/>
      <c r="C82" s="46"/>
      <c r="D82" s="46"/>
      <c r="E82" s="39" t="s">
        <v>509</v>
      </c>
      <c r="F82" s="46"/>
      <c r="G82" s="46"/>
      <c r="H82" s="46"/>
      <c r="I82" s="46"/>
      <c r="J82" s="48"/>
    </row>
    <row r="83">
      <c r="A83" s="37" t="s">
        <v>144</v>
      </c>
      <c r="B83" s="37">
        <v>19</v>
      </c>
      <c r="C83" s="38" t="s">
        <v>2650</v>
      </c>
      <c r="D83" s="37" t="s">
        <v>146</v>
      </c>
      <c r="E83" s="39" t="s">
        <v>2651</v>
      </c>
      <c r="F83" s="40" t="s">
        <v>164</v>
      </c>
      <c r="G83" s="41">
        <v>50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149</v>
      </c>
      <c r="B84" s="45"/>
      <c r="C84" s="46"/>
      <c r="D84" s="46"/>
      <c r="E84" s="39" t="s">
        <v>2651</v>
      </c>
      <c r="F84" s="46"/>
      <c r="G84" s="46"/>
      <c r="H84" s="46"/>
      <c r="I84" s="46"/>
      <c r="J84" s="48"/>
    </row>
    <row r="85" ht="90">
      <c r="A85" s="37" t="s">
        <v>150</v>
      </c>
      <c r="B85" s="45"/>
      <c r="C85" s="46"/>
      <c r="D85" s="46"/>
      <c r="E85" s="49" t="s">
        <v>2652</v>
      </c>
      <c r="F85" s="46"/>
      <c r="G85" s="46"/>
      <c r="H85" s="46"/>
      <c r="I85" s="46"/>
      <c r="J85" s="48"/>
    </row>
    <row r="86" ht="75">
      <c r="A86" s="37" t="s">
        <v>152</v>
      </c>
      <c r="B86" s="45"/>
      <c r="C86" s="46"/>
      <c r="D86" s="46"/>
      <c r="E86" s="39" t="s">
        <v>1119</v>
      </c>
      <c r="F86" s="46"/>
      <c r="G86" s="46"/>
      <c r="H86" s="46"/>
      <c r="I86" s="46"/>
      <c r="J86" s="48"/>
    </row>
    <row r="87">
      <c r="A87" s="37" t="s">
        <v>144</v>
      </c>
      <c r="B87" s="37">
        <v>20</v>
      </c>
      <c r="C87" s="38" t="s">
        <v>1361</v>
      </c>
      <c r="D87" s="37" t="s">
        <v>146</v>
      </c>
      <c r="E87" s="39" t="s">
        <v>1362</v>
      </c>
      <c r="F87" s="40" t="s">
        <v>164</v>
      </c>
      <c r="G87" s="41">
        <v>50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149</v>
      </c>
      <c r="B88" s="45"/>
      <c r="C88" s="46"/>
      <c r="D88" s="46"/>
      <c r="E88" s="39" t="s">
        <v>1362</v>
      </c>
      <c r="F88" s="46"/>
      <c r="G88" s="46"/>
      <c r="H88" s="46"/>
      <c r="I88" s="46"/>
      <c r="J88" s="48"/>
    </row>
    <row r="89" ht="105">
      <c r="A89" s="37" t="s">
        <v>150</v>
      </c>
      <c r="B89" s="45"/>
      <c r="C89" s="46"/>
      <c r="D89" s="46"/>
      <c r="E89" s="49" t="s">
        <v>2653</v>
      </c>
      <c r="F89" s="46"/>
      <c r="G89" s="46"/>
      <c r="H89" s="46"/>
      <c r="I89" s="46"/>
      <c r="J89" s="48"/>
    </row>
    <row r="90" ht="75">
      <c r="A90" s="37" t="s">
        <v>152</v>
      </c>
      <c r="B90" s="45"/>
      <c r="C90" s="46"/>
      <c r="D90" s="46"/>
      <c r="E90" s="39" t="s">
        <v>1364</v>
      </c>
      <c r="F90" s="46"/>
      <c r="G90" s="46"/>
      <c r="H90" s="46"/>
      <c r="I90" s="46"/>
      <c r="J90" s="48"/>
    </row>
    <row r="91">
      <c r="A91" s="37" t="s">
        <v>144</v>
      </c>
      <c r="B91" s="37">
        <v>21</v>
      </c>
      <c r="C91" s="38" t="s">
        <v>1124</v>
      </c>
      <c r="D91" s="37" t="s">
        <v>146</v>
      </c>
      <c r="E91" s="39" t="s">
        <v>1125</v>
      </c>
      <c r="F91" s="40" t="s">
        <v>164</v>
      </c>
      <c r="G91" s="41">
        <v>50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149</v>
      </c>
      <c r="B92" s="45"/>
      <c r="C92" s="46"/>
      <c r="D92" s="46"/>
      <c r="E92" s="39" t="s">
        <v>1125</v>
      </c>
      <c r="F92" s="46"/>
      <c r="G92" s="46"/>
      <c r="H92" s="46"/>
      <c r="I92" s="46"/>
      <c r="J92" s="48"/>
    </row>
    <row r="93" ht="75">
      <c r="A93" s="37" t="s">
        <v>150</v>
      </c>
      <c r="B93" s="45"/>
      <c r="C93" s="46"/>
      <c r="D93" s="46"/>
      <c r="E93" s="49" t="s">
        <v>2654</v>
      </c>
      <c r="F93" s="46"/>
      <c r="G93" s="46"/>
      <c r="H93" s="46"/>
      <c r="I93" s="46"/>
      <c r="J93" s="48"/>
    </row>
    <row r="94" ht="90">
      <c r="A94" s="37" t="s">
        <v>152</v>
      </c>
      <c r="B94" s="45"/>
      <c r="C94" s="46"/>
      <c r="D94" s="46"/>
      <c r="E94" s="39" t="s">
        <v>1127</v>
      </c>
      <c r="F94" s="46"/>
      <c r="G94" s="46"/>
      <c r="H94" s="46"/>
      <c r="I94" s="46"/>
      <c r="J94" s="48"/>
    </row>
    <row r="95">
      <c r="A95" s="37" t="s">
        <v>144</v>
      </c>
      <c r="B95" s="37">
        <v>22</v>
      </c>
      <c r="C95" s="38" t="s">
        <v>1366</v>
      </c>
      <c r="D95" s="37" t="s">
        <v>146</v>
      </c>
      <c r="E95" s="39" t="s">
        <v>1367</v>
      </c>
      <c r="F95" s="40" t="s">
        <v>148</v>
      </c>
      <c r="G95" s="41">
        <v>0.5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149</v>
      </c>
      <c r="B96" s="45"/>
      <c r="C96" s="46"/>
      <c r="D96" s="46"/>
      <c r="E96" s="39" t="s">
        <v>1367</v>
      </c>
      <c r="F96" s="46"/>
      <c r="G96" s="46"/>
      <c r="H96" s="46"/>
      <c r="I96" s="46"/>
      <c r="J96" s="48"/>
    </row>
    <row r="97" ht="90">
      <c r="A97" s="37" t="s">
        <v>150</v>
      </c>
      <c r="B97" s="45"/>
      <c r="C97" s="46"/>
      <c r="D97" s="46"/>
      <c r="E97" s="49" t="s">
        <v>2655</v>
      </c>
      <c r="F97" s="46"/>
      <c r="G97" s="46"/>
      <c r="H97" s="46"/>
      <c r="I97" s="46"/>
      <c r="J97" s="48"/>
    </row>
    <row r="98" ht="90">
      <c r="A98" s="37" t="s">
        <v>152</v>
      </c>
      <c r="B98" s="45"/>
      <c r="C98" s="46"/>
      <c r="D98" s="46"/>
      <c r="E98" s="39" t="s">
        <v>1369</v>
      </c>
      <c r="F98" s="46"/>
      <c r="G98" s="46"/>
      <c r="H98" s="46"/>
      <c r="I98" s="46"/>
      <c r="J98" s="48"/>
    </row>
    <row r="99">
      <c r="A99" s="37" t="s">
        <v>144</v>
      </c>
      <c r="B99" s="37">
        <v>23</v>
      </c>
      <c r="C99" s="38" t="s">
        <v>2526</v>
      </c>
      <c r="D99" s="37" t="s">
        <v>146</v>
      </c>
      <c r="E99" s="39" t="s">
        <v>2527</v>
      </c>
      <c r="F99" s="40" t="s">
        <v>178</v>
      </c>
      <c r="G99" s="41">
        <v>10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39" t="s">
        <v>2527</v>
      </c>
      <c r="F100" s="46"/>
      <c r="G100" s="46"/>
      <c r="H100" s="46"/>
      <c r="I100" s="46"/>
      <c r="J100" s="48"/>
    </row>
    <row r="101" ht="120">
      <c r="A101" s="37" t="s">
        <v>150</v>
      </c>
      <c r="B101" s="45"/>
      <c r="C101" s="46"/>
      <c r="D101" s="46"/>
      <c r="E101" s="49" t="s">
        <v>2656</v>
      </c>
      <c r="F101" s="46"/>
      <c r="G101" s="46"/>
      <c r="H101" s="46"/>
      <c r="I101" s="46"/>
      <c r="J101" s="48"/>
    </row>
    <row r="102" ht="30">
      <c r="A102" s="37" t="s">
        <v>152</v>
      </c>
      <c r="B102" s="45"/>
      <c r="C102" s="46"/>
      <c r="D102" s="46"/>
      <c r="E102" s="39" t="s">
        <v>2529</v>
      </c>
      <c r="F102" s="46"/>
      <c r="G102" s="46"/>
      <c r="H102" s="46"/>
      <c r="I102" s="46"/>
      <c r="J102" s="48"/>
    </row>
    <row r="103">
      <c r="A103" s="31" t="s">
        <v>141</v>
      </c>
      <c r="B103" s="32"/>
      <c r="C103" s="33" t="s">
        <v>167</v>
      </c>
      <c r="D103" s="34"/>
      <c r="E103" s="31" t="s">
        <v>514</v>
      </c>
      <c r="F103" s="34"/>
      <c r="G103" s="34"/>
      <c r="H103" s="34"/>
      <c r="I103" s="35">
        <f>SUMIFS(I104:I119,A104:A119,"P")</f>
        <v>0</v>
      </c>
      <c r="J103" s="36"/>
    </row>
    <row r="104">
      <c r="A104" s="37" t="s">
        <v>144</v>
      </c>
      <c r="B104" s="37">
        <v>24</v>
      </c>
      <c r="C104" s="38" t="s">
        <v>2657</v>
      </c>
      <c r="D104" s="37" t="s">
        <v>146</v>
      </c>
      <c r="E104" s="39" t="s">
        <v>2658</v>
      </c>
      <c r="F104" s="40" t="s">
        <v>148</v>
      </c>
      <c r="G104" s="41">
        <v>196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39" t="s">
        <v>2658</v>
      </c>
      <c r="F105" s="46"/>
      <c r="G105" s="46"/>
      <c r="H105" s="46"/>
      <c r="I105" s="46"/>
      <c r="J105" s="48"/>
    </row>
    <row r="106" ht="150">
      <c r="A106" s="37" t="s">
        <v>150</v>
      </c>
      <c r="B106" s="45"/>
      <c r="C106" s="46"/>
      <c r="D106" s="46"/>
      <c r="E106" s="49" t="s">
        <v>2659</v>
      </c>
      <c r="F106" s="46"/>
      <c r="G106" s="46"/>
      <c r="H106" s="46"/>
      <c r="I106" s="46"/>
      <c r="J106" s="48"/>
    </row>
    <row r="107" ht="105">
      <c r="A107" s="37" t="s">
        <v>152</v>
      </c>
      <c r="B107" s="45"/>
      <c r="C107" s="46"/>
      <c r="D107" s="46"/>
      <c r="E107" s="39" t="s">
        <v>1012</v>
      </c>
      <c r="F107" s="46"/>
      <c r="G107" s="46"/>
      <c r="H107" s="46"/>
      <c r="I107" s="46"/>
      <c r="J107" s="48"/>
    </row>
    <row r="108">
      <c r="A108" s="37" t="s">
        <v>144</v>
      </c>
      <c r="B108" s="37">
        <v>25</v>
      </c>
      <c r="C108" s="38" t="s">
        <v>2660</v>
      </c>
      <c r="D108" s="37" t="s">
        <v>146</v>
      </c>
      <c r="E108" s="39" t="s">
        <v>2661</v>
      </c>
      <c r="F108" s="40" t="s">
        <v>164</v>
      </c>
      <c r="G108" s="41">
        <v>874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149</v>
      </c>
      <c r="B109" s="45"/>
      <c r="C109" s="46"/>
      <c r="D109" s="46"/>
      <c r="E109" s="39" t="s">
        <v>2661</v>
      </c>
      <c r="F109" s="46"/>
      <c r="G109" s="46"/>
      <c r="H109" s="46"/>
      <c r="I109" s="46"/>
      <c r="J109" s="48"/>
    </row>
    <row r="110" ht="90">
      <c r="A110" s="37" t="s">
        <v>150</v>
      </c>
      <c r="B110" s="45"/>
      <c r="C110" s="46"/>
      <c r="D110" s="46"/>
      <c r="E110" s="49" t="s">
        <v>2662</v>
      </c>
      <c r="F110" s="46"/>
      <c r="G110" s="46"/>
      <c r="H110" s="46"/>
      <c r="I110" s="46"/>
      <c r="J110" s="48"/>
    </row>
    <row r="111" ht="150">
      <c r="A111" s="37" t="s">
        <v>152</v>
      </c>
      <c r="B111" s="45"/>
      <c r="C111" s="46"/>
      <c r="D111" s="46"/>
      <c r="E111" s="39" t="s">
        <v>513</v>
      </c>
      <c r="F111" s="46"/>
      <c r="G111" s="46"/>
      <c r="H111" s="46"/>
      <c r="I111" s="46"/>
      <c r="J111" s="48"/>
    </row>
    <row r="112">
      <c r="A112" s="37" t="s">
        <v>144</v>
      </c>
      <c r="B112" s="37">
        <v>26</v>
      </c>
      <c r="C112" s="38" t="s">
        <v>2535</v>
      </c>
      <c r="D112" s="37" t="s">
        <v>146</v>
      </c>
      <c r="E112" s="39" t="s">
        <v>2536</v>
      </c>
      <c r="F112" s="40" t="s">
        <v>164</v>
      </c>
      <c r="G112" s="41">
        <v>237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149</v>
      </c>
      <c r="B113" s="45"/>
      <c r="C113" s="46"/>
      <c r="D113" s="46"/>
      <c r="E113" s="39" t="s">
        <v>2536</v>
      </c>
      <c r="F113" s="46"/>
      <c r="G113" s="46"/>
      <c r="H113" s="46"/>
      <c r="I113" s="46"/>
      <c r="J113" s="48"/>
    </row>
    <row r="114" ht="105">
      <c r="A114" s="37" t="s">
        <v>150</v>
      </c>
      <c r="B114" s="45"/>
      <c r="C114" s="46"/>
      <c r="D114" s="46"/>
      <c r="E114" s="49" t="s">
        <v>2663</v>
      </c>
      <c r="F114" s="46"/>
      <c r="G114" s="46"/>
      <c r="H114" s="46"/>
      <c r="I114" s="46"/>
      <c r="J114" s="48"/>
    </row>
    <row r="115" ht="150">
      <c r="A115" s="37" t="s">
        <v>152</v>
      </c>
      <c r="B115" s="45"/>
      <c r="C115" s="46"/>
      <c r="D115" s="46"/>
      <c r="E115" s="39" t="s">
        <v>513</v>
      </c>
      <c r="F115" s="46"/>
      <c r="G115" s="46"/>
      <c r="H115" s="46"/>
      <c r="I115" s="46"/>
      <c r="J115" s="48"/>
    </row>
    <row r="116">
      <c r="A116" s="37" t="s">
        <v>144</v>
      </c>
      <c r="B116" s="37">
        <v>27</v>
      </c>
      <c r="C116" s="38" t="s">
        <v>2538</v>
      </c>
      <c r="D116" s="37" t="s">
        <v>146</v>
      </c>
      <c r="E116" s="39" t="s">
        <v>2539</v>
      </c>
      <c r="F116" s="40" t="s">
        <v>148</v>
      </c>
      <c r="G116" s="41">
        <v>87.5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149</v>
      </c>
      <c r="B117" s="45"/>
      <c r="C117" s="46"/>
      <c r="D117" s="46"/>
      <c r="E117" s="39" t="s">
        <v>2539</v>
      </c>
      <c r="F117" s="46"/>
      <c r="G117" s="46"/>
      <c r="H117" s="46"/>
      <c r="I117" s="46"/>
      <c r="J117" s="48"/>
    </row>
    <row r="118" ht="120">
      <c r="A118" s="37" t="s">
        <v>150</v>
      </c>
      <c r="B118" s="45"/>
      <c r="C118" s="46"/>
      <c r="D118" s="46"/>
      <c r="E118" s="49" t="s">
        <v>2664</v>
      </c>
      <c r="F118" s="46"/>
      <c r="G118" s="46"/>
      <c r="H118" s="46"/>
      <c r="I118" s="46"/>
      <c r="J118" s="48"/>
    </row>
    <row r="119" ht="60">
      <c r="A119" s="37" t="s">
        <v>152</v>
      </c>
      <c r="B119" s="45"/>
      <c r="C119" s="46"/>
      <c r="D119" s="46"/>
      <c r="E119" s="39" t="s">
        <v>2541</v>
      </c>
      <c r="F119" s="46"/>
      <c r="G119" s="46"/>
      <c r="H119" s="46"/>
      <c r="I119" s="46"/>
      <c r="J119" s="48"/>
    </row>
    <row r="120">
      <c r="A120" s="31" t="s">
        <v>141</v>
      </c>
      <c r="B120" s="32"/>
      <c r="C120" s="33" t="s">
        <v>524</v>
      </c>
      <c r="D120" s="34"/>
      <c r="E120" s="31" t="s">
        <v>525</v>
      </c>
      <c r="F120" s="34"/>
      <c r="G120" s="34"/>
      <c r="H120" s="34"/>
      <c r="I120" s="35">
        <f>SUMIFS(I121:I128,A121:A128,"P")</f>
        <v>0</v>
      </c>
      <c r="J120" s="36"/>
    </row>
    <row r="121">
      <c r="A121" s="37" t="s">
        <v>144</v>
      </c>
      <c r="B121" s="37">
        <v>28</v>
      </c>
      <c r="C121" s="38" t="s">
        <v>533</v>
      </c>
      <c r="D121" s="37" t="s">
        <v>146</v>
      </c>
      <c r="E121" s="39" t="s">
        <v>534</v>
      </c>
      <c r="F121" s="40" t="s">
        <v>148</v>
      </c>
      <c r="G121" s="41">
        <v>3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149</v>
      </c>
      <c r="B122" s="45"/>
      <c r="C122" s="46"/>
      <c r="D122" s="46"/>
      <c r="E122" s="39" t="s">
        <v>534</v>
      </c>
      <c r="F122" s="46"/>
      <c r="G122" s="46"/>
      <c r="H122" s="46"/>
      <c r="I122" s="46"/>
      <c r="J122" s="48"/>
    </row>
    <row r="123" ht="90">
      <c r="A123" s="37" t="s">
        <v>150</v>
      </c>
      <c r="B123" s="45"/>
      <c r="C123" s="46"/>
      <c r="D123" s="46"/>
      <c r="E123" s="49" t="s">
        <v>2665</v>
      </c>
      <c r="F123" s="46"/>
      <c r="G123" s="46"/>
      <c r="H123" s="46"/>
      <c r="I123" s="46"/>
      <c r="J123" s="48"/>
    </row>
    <row r="124" ht="409.5">
      <c r="A124" s="37" t="s">
        <v>152</v>
      </c>
      <c r="B124" s="45"/>
      <c r="C124" s="46"/>
      <c r="D124" s="46"/>
      <c r="E124" s="39" t="s">
        <v>529</v>
      </c>
      <c r="F124" s="46"/>
      <c r="G124" s="46"/>
      <c r="H124" s="46"/>
      <c r="I124" s="46"/>
      <c r="J124" s="48"/>
    </row>
    <row r="125">
      <c r="A125" s="37" t="s">
        <v>144</v>
      </c>
      <c r="B125" s="37">
        <v>29</v>
      </c>
      <c r="C125" s="38" t="s">
        <v>1009</v>
      </c>
      <c r="D125" s="37" t="s">
        <v>146</v>
      </c>
      <c r="E125" s="39" t="s">
        <v>1010</v>
      </c>
      <c r="F125" s="40" t="s">
        <v>148</v>
      </c>
      <c r="G125" s="41">
        <v>0.24299999999999999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149</v>
      </c>
      <c r="B126" s="45"/>
      <c r="C126" s="46"/>
      <c r="D126" s="46"/>
      <c r="E126" s="39" t="s">
        <v>1010</v>
      </c>
      <c r="F126" s="46"/>
      <c r="G126" s="46"/>
      <c r="H126" s="46"/>
      <c r="I126" s="46"/>
      <c r="J126" s="48"/>
    </row>
    <row r="127" ht="90">
      <c r="A127" s="37" t="s">
        <v>150</v>
      </c>
      <c r="B127" s="45"/>
      <c r="C127" s="46"/>
      <c r="D127" s="46"/>
      <c r="E127" s="49" t="s">
        <v>2666</v>
      </c>
      <c r="F127" s="46"/>
      <c r="G127" s="46"/>
      <c r="H127" s="46"/>
      <c r="I127" s="46"/>
      <c r="J127" s="48"/>
    </row>
    <row r="128" ht="105">
      <c r="A128" s="37" t="s">
        <v>152</v>
      </c>
      <c r="B128" s="45"/>
      <c r="C128" s="46"/>
      <c r="D128" s="46"/>
      <c r="E128" s="39" t="s">
        <v>1012</v>
      </c>
      <c r="F128" s="46"/>
      <c r="G128" s="46"/>
      <c r="H128" s="46"/>
      <c r="I128" s="46"/>
      <c r="J128" s="48"/>
    </row>
    <row r="129">
      <c r="A129" s="31" t="s">
        <v>141</v>
      </c>
      <c r="B129" s="32"/>
      <c r="C129" s="33" t="s">
        <v>536</v>
      </c>
      <c r="D129" s="34"/>
      <c r="E129" s="31" t="s">
        <v>537</v>
      </c>
      <c r="F129" s="34"/>
      <c r="G129" s="34"/>
      <c r="H129" s="34"/>
      <c r="I129" s="35">
        <f>SUMIFS(I130:I173,A130:A173,"P")</f>
        <v>0</v>
      </c>
      <c r="J129" s="36"/>
    </row>
    <row r="130">
      <c r="A130" s="37" t="s">
        <v>144</v>
      </c>
      <c r="B130" s="37">
        <v>30</v>
      </c>
      <c r="C130" s="38" t="s">
        <v>2667</v>
      </c>
      <c r="D130" s="37" t="s">
        <v>146</v>
      </c>
      <c r="E130" s="39" t="s">
        <v>2668</v>
      </c>
      <c r="F130" s="40" t="s">
        <v>164</v>
      </c>
      <c r="G130" s="41">
        <v>330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149</v>
      </c>
      <c r="B131" s="45"/>
      <c r="C131" s="46"/>
      <c r="D131" s="46"/>
      <c r="E131" s="39" t="s">
        <v>2668</v>
      </c>
      <c r="F131" s="46"/>
      <c r="G131" s="46"/>
      <c r="H131" s="46"/>
      <c r="I131" s="46"/>
      <c r="J131" s="48"/>
    </row>
    <row r="132" ht="165">
      <c r="A132" s="37" t="s">
        <v>150</v>
      </c>
      <c r="B132" s="45"/>
      <c r="C132" s="46"/>
      <c r="D132" s="46"/>
      <c r="E132" s="49" t="s">
        <v>2669</v>
      </c>
      <c r="F132" s="46"/>
      <c r="G132" s="46"/>
      <c r="H132" s="46"/>
      <c r="I132" s="46"/>
      <c r="J132" s="48"/>
    </row>
    <row r="133" ht="90">
      <c r="A133" s="37" t="s">
        <v>152</v>
      </c>
      <c r="B133" s="45"/>
      <c r="C133" s="46"/>
      <c r="D133" s="46"/>
      <c r="E133" s="39" t="s">
        <v>1975</v>
      </c>
      <c r="F133" s="46"/>
      <c r="G133" s="46"/>
      <c r="H133" s="46"/>
      <c r="I133" s="46"/>
      <c r="J133" s="48"/>
    </row>
    <row r="134">
      <c r="A134" s="37" t="s">
        <v>144</v>
      </c>
      <c r="B134" s="37">
        <v>31</v>
      </c>
      <c r="C134" s="38" t="s">
        <v>2547</v>
      </c>
      <c r="D134" s="37" t="s">
        <v>146</v>
      </c>
      <c r="E134" s="39" t="s">
        <v>2548</v>
      </c>
      <c r="F134" s="40" t="s">
        <v>164</v>
      </c>
      <c r="G134" s="41">
        <v>576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149</v>
      </c>
      <c r="B135" s="45"/>
      <c r="C135" s="46"/>
      <c r="D135" s="46"/>
      <c r="E135" s="39" t="s">
        <v>2548</v>
      </c>
      <c r="F135" s="46"/>
      <c r="G135" s="46"/>
      <c r="H135" s="46"/>
      <c r="I135" s="46"/>
      <c r="J135" s="48"/>
    </row>
    <row r="136" ht="105">
      <c r="A136" s="37" t="s">
        <v>150</v>
      </c>
      <c r="B136" s="45"/>
      <c r="C136" s="46"/>
      <c r="D136" s="46"/>
      <c r="E136" s="49" t="s">
        <v>2670</v>
      </c>
      <c r="F136" s="46"/>
      <c r="G136" s="46"/>
      <c r="H136" s="46"/>
      <c r="I136" s="46"/>
      <c r="J136" s="48"/>
    </row>
    <row r="137" ht="90">
      <c r="A137" s="37" t="s">
        <v>152</v>
      </c>
      <c r="B137" s="45"/>
      <c r="C137" s="46"/>
      <c r="D137" s="46"/>
      <c r="E137" s="39" t="s">
        <v>1975</v>
      </c>
      <c r="F137" s="46"/>
      <c r="G137" s="46"/>
      <c r="H137" s="46"/>
      <c r="I137" s="46"/>
      <c r="J137" s="48"/>
    </row>
    <row r="138">
      <c r="A138" s="37" t="s">
        <v>144</v>
      </c>
      <c r="B138" s="37">
        <v>32</v>
      </c>
      <c r="C138" s="38" t="s">
        <v>2671</v>
      </c>
      <c r="D138" s="37" t="s">
        <v>146</v>
      </c>
      <c r="E138" s="39" t="s">
        <v>2672</v>
      </c>
      <c r="F138" s="40" t="s">
        <v>164</v>
      </c>
      <c r="G138" s="41">
        <v>96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149</v>
      </c>
      <c r="B139" s="45"/>
      <c r="C139" s="46"/>
      <c r="D139" s="46"/>
      <c r="E139" s="39" t="s">
        <v>2672</v>
      </c>
      <c r="F139" s="46"/>
      <c r="G139" s="46"/>
      <c r="H139" s="46"/>
      <c r="I139" s="46"/>
      <c r="J139" s="48"/>
    </row>
    <row r="140" ht="105">
      <c r="A140" s="37" t="s">
        <v>150</v>
      </c>
      <c r="B140" s="45"/>
      <c r="C140" s="46"/>
      <c r="D140" s="46"/>
      <c r="E140" s="49" t="s">
        <v>2673</v>
      </c>
      <c r="F140" s="46"/>
      <c r="G140" s="46"/>
      <c r="H140" s="46"/>
      <c r="I140" s="46"/>
      <c r="J140" s="48"/>
    </row>
    <row r="141" ht="90">
      <c r="A141" s="37" t="s">
        <v>152</v>
      </c>
      <c r="B141" s="45"/>
      <c r="C141" s="46"/>
      <c r="D141" s="46"/>
      <c r="E141" s="39" t="s">
        <v>1975</v>
      </c>
      <c r="F141" s="46"/>
      <c r="G141" s="46"/>
      <c r="H141" s="46"/>
      <c r="I141" s="46"/>
      <c r="J141" s="48"/>
    </row>
    <row r="142">
      <c r="A142" s="37" t="s">
        <v>144</v>
      </c>
      <c r="B142" s="37">
        <v>33</v>
      </c>
      <c r="C142" s="38" t="s">
        <v>2554</v>
      </c>
      <c r="D142" s="37" t="s">
        <v>146</v>
      </c>
      <c r="E142" s="39" t="s">
        <v>2555</v>
      </c>
      <c r="F142" s="40" t="s">
        <v>164</v>
      </c>
      <c r="G142" s="41">
        <v>168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149</v>
      </c>
      <c r="B143" s="45"/>
      <c r="C143" s="46"/>
      <c r="D143" s="46"/>
      <c r="E143" s="39" t="s">
        <v>2555</v>
      </c>
      <c r="F143" s="46"/>
      <c r="G143" s="46"/>
      <c r="H143" s="46"/>
      <c r="I143" s="46"/>
      <c r="J143" s="48"/>
    </row>
    <row r="144" ht="150">
      <c r="A144" s="37" t="s">
        <v>150</v>
      </c>
      <c r="B144" s="45"/>
      <c r="C144" s="46"/>
      <c r="D144" s="46"/>
      <c r="E144" s="49" t="s">
        <v>2674</v>
      </c>
      <c r="F144" s="46"/>
      <c r="G144" s="46"/>
      <c r="H144" s="46"/>
      <c r="I144" s="46"/>
      <c r="J144" s="48"/>
    </row>
    <row r="145" ht="120">
      <c r="A145" s="37" t="s">
        <v>152</v>
      </c>
      <c r="B145" s="45"/>
      <c r="C145" s="46"/>
      <c r="D145" s="46"/>
      <c r="E145" s="39" t="s">
        <v>541</v>
      </c>
      <c r="F145" s="46"/>
      <c r="G145" s="46"/>
      <c r="H145" s="46"/>
      <c r="I145" s="46"/>
      <c r="J145" s="48"/>
    </row>
    <row r="146">
      <c r="A146" s="37" t="s">
        <v>144</v>
      </c>
      <c r="B146" s="37">
        <v>34</v>
      </c>
      <c r="C146" s="38" t="s">
        <v>542</v>
      </c>
      <c r="D146" s="37" t="s">
        <v>146</v>
      </c>
      <c r="E146" s="39" t="s">
        <v>543</v>
      </c>
      <c r="F146" s="40" t="s">
        <v>164</v>
      </c>
      <c r="G146" s="41">
        <v>150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149</v>
      </c>
      <c r="B147" s="45"/>
      <c r="C147" s="46"/>
      <c r="D147" s="46"/>
      <c r="E147" s="39" t="s">
        <v>543</v>
      </c>
      <c r="F147" s="46"/>
      <c r="G147" s="46"/>
      <c r="H147" s="46"/>
      <c r="I147" s="46"/>
      <c r="J147" s="48"/>
    </row>
    <row r="148" ht="150">
      <c r="A148" s="37" t="s">
        <v>150</v>
      </c>
      <c r="B148" s="45"/>
      <c r="C148" s="46"/>
      <c r="D148" s="46"/>
      <c r="E148" s="49" t="s">
        <v>2675</v>
      </c>
      <c r="F148" s="46"/>
      <c r="G148" s="46"/>
      <c r="H148" s="46"/>
      <c r="I148" s="46"/>
      <c r="J148" s="48"/>
    </row>
    <row r="149" ht="120">
      <c r="A149" s="37" t="s">
        <v>152</v>
      </c>
      <c r="B149" s="45"/>
      <c r="C149" s="46"/>
      <c r="D149" s="46"/>
      <c r="E149" s="39" t="s">
        <v>541</v>
      </c>
      <c r="F149" s="46"/>
      <c r="G149" s="46"/>
      <c r="H149" s="46"/>
      <c r="I149" s="46"/>
      <c r="J149" s="48"/>
    </row>
    <row r="150">
      <c r="A150" s="37" t="s">
        <v>144</v>
      </c>
      <c r="B150" s="37">
        <v>35</v>
      </c>
      <c r="C150" s="38" t="s">
        <v>2558</v>
      </c>
      <c r="D150" s="37" t="s">
        <v>146</v>
      </c>
      <c r="E150" s="39" t="s">
        <v>2559</v>
      </c>
      <c r="F150" s="40" t="s">
        <v>164</v>
      </c>
      <c r="G150" s="41">
        <v>150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>
      <c r="A151" s="37" t="s">
        <v>149</v>
      </c>
      <c r="B151" s="45"/>
      <c r="C151" s="46"/>
      <c r="D151" s="46"/>
      <c r="E151" s="39" t="s">
        <v>2559</v>
      </c>
      <c r="F151" s="46"/>
      <c r="G151" s="46"/>
      <c r="H151" s="46"/>
      <c r="I151" s="46"/>
      <c r="J151" s="48"/>
    </row>
    <row r="152" ht="150">
      <c r="A152" s="37" t="s">
        <v>150</v>
      </c>
      <c r="B152" s="45"/>
      <c r="C152" s="46"/>
      <c r="D152" s="46"/>
      <c r="E152" s="49" t="s">
        <v>2676</v>
      </c>
      <c r="F152" s="46"/>
      <c r="G152" s="46"/>
      <c r="H152" s="46"/>
      <c r="I152" s="46"/>
      <c r="J152" s="48"/>
    </row>
    <row r="153" ht="195">
      <c r="A153" s="37" t="s">
        <v>152</v>
      </c>
      <c r="B153" s="45"/>
      <c r="C153" s="46"/>
      <c r="D153" s="46"/>
      <c r="E153" s="39" t="s">
        <v>548</v>
      </c>
      <c r="F153" s="46"/>
      <c r="G153" s="46"/>
      <c r="H153" s="46"/>
      <c r="I153" s="46"/>
      <c r="J153" s="48"/>
    </row>
    <row r="154">
      <c r="A154" s="37" t="s">
        <v>144</v>
      </c>
      <c r="B154" s="37">
        <v>36</v>
      </c>
      <c r="C154" s="38" t="s">
        <v>2677</v>
      </c>
      <c r="D154" s="37" t="s">
        <v>146</v>
      </c>
      <c r="E154" s="39" t="s">
        <v>2678</v>
      </c>
      <c r="F154" s="40" t="s">
        <v>148</v>
      </c>
      <c r="G154" s="41">
        <v>13.5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>
      <c r="A155" s="37" t="s">
        <v>149</v>
      </c>
      <c r="B155" s="45"/>
      <c r="C155" s="46"/>
      <c r="D155" s="46"/>
      <c r="E155" s="39" t="s">
        <v>2678</v>
      </c>
      <c r="F155" s="46"/>
      <c r="G155" s="46"/>
      <c r="H155" s="46"/>
      <c r="I155" s="46"/>
      <c r="J155" s="48"/>
    </row>
    <row r="156" ht="150">
      <c r="A156" s="37" t="s">
        <v>150</v>
      </c>
      <c r="B156" s="45"/>
      <c r="C156" s="46"/>
      <c r="D156" s="46"/>
      <c r="E156" s="49" t="s">
        <v>2679</v>
      </c>
      <c r="F156" s="46"/>
      <c r="G156" s="46"/>
      <c r="H156" s="46"/>
      <c r="I156" s="46"/>
      <c r="J156" s="48"/>
    </row>
    <row r="157" ht="195">
      <c r="A157" s="37" t="s">
        <v>152</v>
      </c>
      <c r="B157" s="45"/>
      <c r="C157" s="46"/>
      <c r="D157" s="46"/>
      <c r="E157" s="39" t="s">
        <v>548</v>
      </c>
      <c r="F157" s="46"/>
      <c r="G157" s="46"/>
      <c r="H157" s="46"/>
      <c r="I157" s="46"/>
      <c r="J157" s="48"/>
    </row>
    <row r="158">
      <c r="A158" s="37" t="s">
        <v>144</v>
      </c>
      <c r="B158" s="37">
        <v>37</v>
      </c>
      <c r="C158" s="38" t="s">
        <v>2680</v>
      </c>
      <c r="D158" s="37" t="s">
        <v>146</v>
      </c>
      <c r="E158" s="39" t="s">
        <v>2681</v>
      </c>
      <c r="F158" s="40" t="s">
        <v>164</v>
      </c>
      <c r="G158" s="41">
        <v>480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>
      <c r="A159" s="37" t="s">
        <v>149</v>
      </c>
      <c r="B159" s="45"/>
      <c r="C159" s="46"/>
      <c r="D159" s="46"/>
      <c r="E159" s="39" t="s">
        <v>2681</v>
      </c>
      <c r="F159" s="46"/>
      <c r="G159" s="46"/>
      <c r="H159" s="46"/>
      <c r="I159" s="46"/>
      <c r="J159" s="48"/>
    </row>
    <row r="160" ht="120">
      <c r="A160" s="37" t="s">
        <v>150</v>
      </c>
      <c r="B160" s="45"/>
      <c r="C160" s="46"/>
      <c r="D160" s="46"/>
      <c r="E160" s="49" t="s">
        <v>2682</v>
      </c>
      <c r="F160" s="46"/>
      <c r="G160" s="46"/>
      <c r="H160" s="46"/>
      <c r="I160" s="46"/>
      <c r="J160" s="48"/>
    </row>
    <row r="161" ht="225">
      <c r="A161" s="37" t="s">
        <v>152</v>
      </c>
      <c r="B161" s="45"/>
      <c r="C161" s="46"/>
      <c r="D161" s="46"/>
      <c r="E161" s="39" t="s">
        <v>1982</v>
      </c>
      <c r="F161" s="46"/>
      <c r="G161" s="46"/>
      <c r="H161" s="46"/>
      <c r="I161" s="46"/>
      <c r="J161" s="48"/>
    </row>
    <row r="162">
      <c r="A162" s="37" t="s">
        <v>144</v>
      </c>
      <c r="B162" s="37">
        <v>38</v>
      </c>
      <c r="C162" s="38" t="s">
        <v>2683</v>
      </c>
      <c r="D162" s="37" t="s">
        <v>146</v>
      </c>
      <c r="E162" s="39" t="s">
        <v>2684</v>
      </c>
      <c r="F162" s="40" t="s">
        <v>164</v>
      </c>
      <c r="G162" s="41">
        <v>56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>
      <c r="A163" s="37" t="s">
        <v>149</v>
      </c>
      <c r="B163" s="45"/>
      <c r="C163" s="46"/>
      <c r="D163" s="46"/>
      <c r="E163" s="39" t="s">
        <v>2684</v>
      </c>
      <c r="F163" s="46"/>
      <c r="G163" s="46"/>
      <c r="H163" s="46"/>
      <c r="I163" s="46"/>
      <c r="J163" s="48"/>
    </row>
    <row r="164" ht="120">
      <c r="A164" s="37" t="s">
        <v>150</v>
      </c>
      <c r="B164" s="45"/>
      <c r="C164" s="46"/>
      <c r="D164" s="46"/>
      <c r="E164" s="49" t="s">
        <v>2685</v>
      </c>
      <c r="F164" s="46"/>
      <c r="G164" s="46"/>
      <c r="H164" s="46"/>
      <c r="I164" s="46"/>
      <c r="J164" s="48"/>
    </row>
    <row r="165" ht="225">
      <c r="A165" s="37" t="s">
        <v>152</v>
      </c>
      <c r="B165" s="45"/>
      <c r="C165" s="46"/>
      <c r="D165" s="46"/>
      <c r="E165" s="39" t="s">
        <v>1982</v>
      </c>
      <c r="F165" s="46"/>
      <c r="G165" s="46"/>
      <c r="H165" s="46"/>
      <c r="I165" s="46"/>
      <c r="J165" s="48"/>
    </row>
    <row r="166" ht="30">
      <c r="A166" s="37" t="s">
        <v>144</v>
      </c>
      <c r="B166" s="37">
        <v>39</v>
      </c>
      <c r="C166" s="38" t="s">
        <v>2686</v>
      </c>
      <c r="D166" s="37" t="s">
        <v>146</v>
      </c>
      <c r="E166" s="39" t="s">
        <v>2687</v>
      </c>
      <c r="F166" s="40" t="s">
        <v>164</v>
      </c>
      <c r="G166" s="41">
        <v>12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 ht="30">
      <c r="A167" s="37" t="s">
        <v>149</v>
      </c>
      <c r="B167" s="45"/>
      <c r="C167" s="46"/>
      <c r="D167" s="46"/>
      <c r="E167" s="39" t="s">
        <v>2687</v>
      </c>
      <c r="F167" s="46"/>
      <c r="G167" s="46"/>
      <c r="H167" s="46"/>
      <c r="I167" s="46"/>
      <c r="J167" s="48"/>
    </row>
    <row r="168" ht="120">
      <c r="A168" s="37" t="s">
        <v>150</v>
      </c>
      <c r="B168" s="45"/>
      <c r="C168" s="46"/>
      <c r="D168" s="46"/>
      <c r="E168" s="49" t="s">
        <v>2688</v>
      </c>
      <c r="F168" s="46"/>
      <c r="G168" s="46"/>
      <c r="H168" s="46"/>
      <c r="I168" s="46"/>
      <c r="J168" s="48"/>
    </row>
    <row r="169" ht="225">
      <c r="A169" s="37" t="s">
        <v>152</v>
      </c>
      <c r="B169" s="45"/>
      <c r="C169" s="46"/>
      <c r="D169" s="46"/>
      <c r="E169" s="39" t="s">
        <v>1982</v>
      </c>
      <c r="F169" s="46"/>
      <c r="G169" s="46"/>
      <c r="H169" s="46"/>
      <c r="I169" s="46"/>
      <c r="J169" s="48"/>
    </row>
    <row r="170" ht="30">
      <c r="A170" s="37" t="s">
        <v>144</v>
      </c>
      <c r="B170" s="37">
        <v>40</v>
      </c>
      <c r="C170" s="38" t="s">
        <v>2689</v>
      </c>
      <c r="D170" s="37" t="s">
        <v>146</v>
      </c>
      <c r="E170" s="39" t="s">
        <v>2690</v>
      </c>
      <c r="F170" s="40" t="s">
        <v>164</v>
      </c>
      <c r="G170" s="41">
        <v>12</v>
      </c>
      <c r="H170" s="42">
        <v>0</v>
      </c>
      <c r="I170" s="43">
        <f>ROUND(G170*H170,P4)</f>
        <v>0</v>
      </c>
      <c r="J170" s="37"/>
      <c r="O170" s="44">
        <f>I170*0.21</f>
        <v>0</v>
      </c>
      <c r="P170">
        <v>3</v>
      </c>
    </row>
    <row r="171" ht="30">
      <c r="A171" s="37" t="s">
        <v>149</v>
      </c>
      <c r="B171" s="45"/>
      <c r="C171" s="46"/>
      <c r="D171" s="46"/>
      <c r="E171" s="39" t="s">
        <v>2690</v>
      </c>
      <c r="F171" s="46"/>
      <c r="G171" s="46"/>
      <c r="H171" s="46"/>
      <c r="I171" s="46"/>
      <c r="J171" s="48"/>
    </row>
    <row r="172" ht="120">
      <c r="A172" s="37" t="s">
        <v>150</v>
      </c>
      <c r="B172" s="45"/>
      <c r="C172" s="46"/>
      <c r="D172" s="46"/>
      <c r="E172" s="49" t="s">
        <v>2691</v>
      </c>
      <c r="F172" s="46"/>
      <c r="G172" s="46"/>
      <c r="H172" s="46"/>
      <c r="I172" s="46"/>
      <c r="J172" s="48"/>
    </row>
    <row r="173" ht="225">
      <c r="A173" s="37" t="s">
        <v>152</v>
      </c>
      <c r="B173" s="45"/>
      <c r="C173" s="46"/>
      <c r="D173" s="46"/>
      <c r="E173" s="39" t="s">
        <v>1982</v>
      </c>
      <c r="F173" s="46"/>
      <c r="G173" s="46"/>
      <c r="H173" s="46"/>
      <c r="I173" s="46"/>
      <c r="J173" s="48"/>
    </row>
    <row r="174">
      <c r="A174" s="31" t="s">
        <v>141</v>
      </c>
      <c r="B174" s="32"/>
      <c r="C174" s="33" t="s">
        <v>600</v>
      </c>
      <c r="D174" s="34"/>
      <c r="E174" s="31" t="s">
        <v>1019</v>
      </c>
      <c r="F174" s="34"/>
      <c r="G174" s="34"/>
      <c r="H174" s="34"/>
      <c r="I174" s="35">
        <f>SUMIFS(I175:I178,A175:A178,"P")</f>
        <v>0</v>
      </c>
      <c r="J174" s="36"/>
    </row>
    <row r="175">
      <c r="A175" s="37" t="s">
        <v>144</v>
      </c>
      <c r="B175" s="37">
        <v>41</v>
      </c>
      <c r="C175" s="38" t="s">
        <v>2692</v>
      </c>
      <c r="D175" s="37" t="s">
        <v>146</v>
      </c>
      <c r="E175" s="39" t="s">
        <v>2693</v>
      </c>
      <c r="F175" s="40" t="s">
        <v>178</v>
      </c>
      <c r="G175" s="41">
        <v>2</v>
      </c>
      <c r="H175" s="42">
        <v>0</v>
      </c>
      <c r="I175" s="43">
        <f>ROUND(G175*H175,P4)</f>
        <v>0</v>
      </c>
      <c r="J175" s="37"/>
      <c r="O175" s="44">
        <f>I175*0.21</f>
        <v>0</v>
      </c>
      <c r="P175">
        <v>3</v>
      </c>
    </row>
    <row r="176">
      <c r="A176" s="37" t="s">
        <v>149</v>
      </c>
      <c r="B176" s="45"/>
      <c r="C176" s="46"/>
      <c r="D176" s="46"/>
      <c r="E176" s="39" t="s">
        <v>2693</v>
      </c>
      <c r="F176" s="46"/>
      <c r="G176" s="46"/>
      <c r="H176" s="46"/>
      <c r="I176" s="46"/>
      <c r="J176" s="48"/>
    </row>
    <row r="177" ht="90">
      <c r="A177" s="37" t="s">
        <v>150</v>
      </c>
      <c r="B177" s="45"/>
      <c r="C177" s="46"/>
      <c r="D177" s="46"/>
      <c r="E177" s="49" t="s">
        <v>2694</v>
      </c>
      <c r="F177" s="46"/>
      <c r="G177" s="46"/>
      <c r="H177" s="46"/>
      <c r="I177" s="46"/>
      <c r="J177" s="48"/>
    </row>
    <row r="178" ht="60">
      <c r="A178" s="37" t="s">
        <v>152</v>
      </c>
      <c r="B178" s="45"/>
      <c r="C178" s="46"/>
      <c r="D178" s="46"/>
      <c r="E178" s="39" t="s">
        <v>2695</v>
      </c>
      <c r="F178" s="46"/>
      <c r="G178" s="46"/>
      <c r="H178" s="46"/>
      <c r="I178" s="46"/>
      <c r="J178" s="48"/>
    </row>
    <row r="179">
      <c r="A179" s="31" t="s">
        <v>141</v>
      </c>
      <c r="B179" s="32"/>
      <c r="C179" s="33" t="s">
        <v>614</v>
      </c>
      <c r="D179" s="34"/>
      <c r="E179" s="31" t="s">
        <v>615</v>
      </c>
      <c r="F179" s="34"/>
      <c r="G179" s="34"/>
      <c r="H179" s="34"/>
      <c r="I179" s="35">
        <f>SUMIFS(I180:I239,A180:A239,"P")</f>
        <v>0</v>
      </c>
      <c r="J179" s="36"/>
    </row>
    <row r="180">
      <c r="A180" s="37" t="s">
        <v>144</v>
      </c>
      <c r="B180" s="37">
        <v>42</v>
      </c>
      <c r="C180" s="38" t="s">
        <v>2696</v>
      </c>
      <c r="D180" s="37" t="s">
        <v>146</v>
      </c>
      <c r="E180" s="39" t="s">
        <v>2697</v>
      </c>
      <c r="F180" s="40" t="s">
        <v>156</v>
      </c>
      <c r="G180" s="41">
        <v>40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149</v>
      </c>
      <c r="B181" s="45"/>
      <c r="C181" s="46"/>
      <c r="D181" s="46"/>
      <c r="E181" s="39" t="s">
        <v>2697</v>
      </c>
      <c r="F181" s="46"/>
      <c r="G181" s="46"/>
      <c r="H181" s="46"/>
      <c r="I181" s="46"/>
      <c r="J181" s="48"/>
    </row>
    <row r="182" ht="120">
      <c r="A182" s="37" t="s">
        <v>150</v>
      </c>
      <c r="B182" s="45"/>
      <c r="C182" s="46"/>
      <c r="D182" s="46"/>
      <c r="E182" s="49" t="s">
        <v>2698</v>
      </c>
      <c r="F182" s="46"/>
      <c r="G182" s="46"/>
      <c r="H182" s="46"/>
      <c r="I182" s="46"/>
      <c r="J182" s="48"/>
    </row>
    <row r="183" ht="105">
      <c r="A183" s="37" t="s">
        <v>152</v>
      </c>
      <c r="B183" s="45"/>
      <c r="C183" s="46"/>
      <c r="D183" s="46"/>
      <c r="E183" s="39" t="s">
        <v>2699</v>
      </c>
      <c r="F183" s="46"/>
      <c r="G183" s="46"/>
      <c r="H183" s="46"/>
      <c r="I183" s="46"/>
      <c r="J183" s="48"/>
    </row>
    <row r="184">
      <c r="A184" s="37" t="s">
        <v>144</v>
      </c>
      <c r="B184" s="37">
        <v>43</v>
      </c>
      <c r="C184" s="38" t="s">
        <v>2700</v>
      </c>
      <c r="D184" s="37" t="s">
        <v>146</v>
      </c>
      <c r="E184" s="39" t="s">
        <v>2701</v>
      </c>
      <c r="F184" s="40" t="s">
        <v>156</v>
      </c>
      <c r="G184" s="41">
        <v>206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149</v>
      </c>
      <c r="B185" s="45"/>
      <c r="C185" s="46"/>
      <c r="D185" s="46"/>
      <c r="E185" s="39" t="s">
        <v>2701</v>
      </c>
      <c r="F185" s="46"/>
      <c r="G185" s="46"/>
      <c r="H185" s="46"/>
      <c r="I185" s="46"/>
      <c r="J185" s="48"/>
    </row>
    <row r="186" ht="105">
      <c r="A186" s="37" t="s">
        <v>150</v>
      </c>
      <c r="B186" s="45"/>
      <c r="C186" s="46"/>
      <c r="D186" s="46"/>
      <c r="E186" s="49" t="s">
        <v>2702</v>
      </c>
      <c r="F186" s="46"/>
      <c r="G186" s="46"/>
      <c r="H186" s="46"/>
      <c r="I186" s="46"/>
      <c r="J186" s="48"/>
    </row>
    <row r="187" ht="75">
      <c r="A187" s="37" t="s">
        <v>152</v>
      </c>
      <c r="B187" s="45"/>
      <c r="C187" s="46"/>
      <c r="D187" s="46"/>
      <c r="E187" s="39" t="s">
        <v>2703</v>
      </c>
      <c r="F187" s="46"/>
      <c r="G187" s="46"/>
      <c r="H187" s="46"/>
      <c r="I187" s="46"/>
      <c r="J187" s="48"/>
    </row>
    <row r="188" ht="30">
      <c r="A188" s="37" t="s">
        <v>144</v>
      </c>
      <c r="B188" s="37">
        <v>44</v>
      </c>
      <c r="C188" s="38" t="s">
        <v>1429</v>
      </c>
      <c r="D188" s="37" t="s">
        <v>146</v>
      </c>
      <c r="E188" s="39" t="s">
        <v>1430</v>
      </c>
      <c r="F188" s="40" t="s">
        <v>178</v>
      </c>
      <c r="G188" s="41">
        <v>8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 ht="30">
      <c r="A189" s="37" t="s">
        <v>149</v>
      </c>
      <c r="B189" s="45"/>
      <c r="C189" s="46"/>
      <c r="D189" s="46"/>
      <c r="E189" s="39" t="s">
        <v>1430</v>
      </c>
      <c r="F189" s="46"/>
      <c r="G189" s="46"/>
      <c r="H189" s="46"/>
      <c r="I189" s="46"/>
      <c r="J189" s="48"/>
    </row>
    <row r="190" ht="120">
      <c r="A190" s="37" t="s">
        <v>150</v>
      </c>
      <c r="B190" s="45"/>
      <c r="C190" s="46"/>
      <c r="D190" s="46"/>
      <c r="E190" s="49" t="s">
        <v>2704</v>
      </c>
      <c r="F190" s="46"/>
      <c r="G190" s="46"/>
      <c r="H190" s="46"/>
      <c r="I190" s="46"/>
      <c r="J190" s="48"/>
    </row>
    <row r="191" ht="60">
      <c r="A191" s="37" t="s">
        <v>152</v>
      </c>
      <c r="B191" s="45"/>
      <c r="C191" s="46"/>
      <c r="D191" s="46"/>
      <c r="E191" s="39" t="s">
        <v>1432</v>
      </c>
      <c r="F191" s="46"/>
      <c r="G191" s="46"/>
      <c r="H191" s="46"/>
      <c r="I191" s="46"/>
      <c r="J191" s="48"/>
    </row>
    <row r="192" ht="30">
      <c r="A192" s="37" t="s">
        <v>144</v>
      </c>
      <c r="B192" s="37">
        <v>45</v>
      </c>
      <c r="C192" s="38" t="s">
        <v>2582</v>
      </c>
      <c r="D192" s="37" t="s">
        <v>146</v>
      </c>
      <c r="E192" s="39" t="s">
        <v>2583</v>
      </c>
      <c r="F192" s="40" t="s">
        <v>178</v>
      </c>
      <c r="G192" s="41">
        <v>5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 ht="30">
      <c r="A193" s="37" t="s">
        <v>149</v>
      </c>
      <c r="B193" s="45"/>
      <c r="C193" s="46"/>
      <c r="D193" s="46"/>
      <c r="E193" s="39" t="s">
        <v>2583</v>
      </c>
      <c r="F193" s="46"/>
      <c r="G193" s="46"/>
      <c r="H193" s="46"/>
      <c r="I193" s="46"/>
      <c r="J193" s="48"/>
    </row>
    <row r="194" ht="105">
      <c r="A194" s="37" t="s">
        <v>150</v>
      </c>
      <c r="B194" s="45"/>
      <c r="C194" s="46"/>
      <c r="D194" s="46"/>
      <c r="E194" s="49" t="s">
        <v>2705</v>
      </c>
      <c r="F194" s="46"/>
      <c r="G194" s="46"/>
      <c r="H194" s="46"/>
      <c r="I194" s="46"/>
      <c r="J194" s="48"/>
    </row>
    <row r="195" ht="90">
      <c r="A195" s="37" t="s">
        <v>152</v>
      </c>
      <c r="B195" s="45"/>
      <c r="C195" s="46"/>
      <c r="D195" s="46"/>
      <c r="E195" s="39" t="s">
        <v>2585</v>
      </c>
      <c r="F195" s="46"/>
      <c r="G195" s="46"/>
      <c r="H195" s="46"/>
      <c r="I195" s="46"/>
      <c r="J195" s="48"/>
    </row>
    <row r="196">
      <c r="A196" s="37" t="s">
        <v>144</v>
      </c>
      <c r="B196" s="37">
        <v>46</v>
      </c>
      <c r="C196" s="38" t="s">
        <v>2590</v>
      </c>
      <c r="D196" s="37" t="s">
        <v>146</v>
      </c>
      <c r="E196" s="39" t="s">
        <v>2591</v>
      </c>
      <c r="F196" s="40" t="s">
        <v>178</v>
      </c>
      <c r="G196" s="41">
        <v>10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>
      <c r="A197" s="37" t="s">
        <v>149</v>
      </c>
      <c r="B197" s="45"/>
      <c r="C197" s="46"/>
      <c r="D197" s="46"/>
      <c r="E197" s="39" t="s">
        <v>2591</v>
      </c>
      <c r="F197" s="46"/>
      <c r="G197" s="46"/>
      <c r="H197" s="46"/>
      <c r="I197" s="46"/>
      <c r="J197" s="48"/>
    </row>
    <row r="198" ht="135">
      <c r="A198" s="37" t="s">
        <v>150</v>
      </c>
      <c r="B198" s="45"/>
      <c r="C198" s="46"/>
      <c r="D198" s="46"/>
      <c r="E198" s="49" t="s">
        <v>2706</v>
      </c>
      <c r="F198" s="46"/>
      <c r="G198" s="46"/>
      <c r="H198" s="46"/>
      <c r="I198" s="46"/>
      <c r="J198" s="48"/>
    </row>
    <row r="199" ht="75">
      <c r="A199" s="37" t="s">
        <v>152</v>
      </c>
      <c r="B199" s="45"/>
      <c r="C199" s="46"/>
      <c r="D199" s="46"/>
      <c r="E199" s="39" t="s">
        <v>2593</v>
      </c>
      <c r="F199" s="46"/>
      <c r="G199" s="46"/>
      <c r="H199" s="46"/>
      <c r="I199" s="46"/>
      <c r="J199" s="48"/>
    </row>
    <row r="200" ht="30">
      <c r="A200" s="37" t="s">
        <v>144</v>
      </c>
      <c r="B200" s="37">
        <v>47</v>
      </c>
      <c r="C200" s="38" t="s">
        <v>1292</v>
      </c>
      <c r="D200" s="37" t="s">
        <v>146</v>
      </c>
      <c r="E200" s="39" t="s">
        <v>1293</v>
      </c>
      <c r="F200" s="40" t="s">
        <v>156</v>
      </c>
      <c r="G200" s="41">
        <v>50</v>
      </c>
      <c r="H200" s="42">
        <v>0</v>
      </c>
      <c r="I200" s="43">
        <f>ROUND(G200*H200,P4)</f>
        <v>0</v>
      </c>
      <c r="J200" s="37"/>
      <c r="O200" s="44">
        <f>I200*0.21</f>
        <v>0</v>
      </c>
      <c r="P200">
        <v>3</v>
      </c>
    </row>
    <row r="201" ht="30">
      <c r="A201" s="37" t="s">
        <v>149</v>
      </c>
      <c r="B201" s="45"/>
      <c r="C201" s="46"/>
      <c r="D201" s="46"/>
      <c r="E201" s="39" t="s">
        <v>1293</v>
      </c>
      <c r="F201" s="46"/>
      <c r="G201" s="46"/>
      <c r="H201" s="46"/>
      <c r="I201" s="46"/>
      <c r="J201" s="48"/>
    </row>
    <row r="202" ht="90">
      <c r="A202" s="37" t="s">
        <v>150</v>
      </c>
      <c r="B202" s="45"/>
      <c r="C202" s="46"/>
      <c r="D202" s="46"/>
      <c r="E202" s="49" t="s">
        <v>2707</v>
      </c>
      <c r="F202" s="46"/>
      <c r="G202" s="46"/>
      <c r="H202" s="46"/>
      <c r="I202" s="46"/>
      <c r="J202" s="48"/>
    </row>
    <row r="203" ht="90">
      <c r="A203" s="37" t="s">
        <v>152</v>
      </c>
      <c r="B203" s="45"/>
      <c r="C203" s="46"/>
      <c r="D203" s="46"/>
      <c r="E203" s="39" t="s">
        <v>1295</v>
      </c>
      <c r="F203" s="46"/>
      <c r="G203" s="46"/>
      <c r="H203" s="46"/>
      <c r="I203" s="46"/>
      <c r="J203" s="48"/>
    </row>
    <row r="204" ht="30">
      <c r="A204" s="37" t="s">
        <v>144</v>
      </c>
      <c r="B204" s="37">
        <v>48</v>
      </c>
      <c r="C204" s="38" t="s">
        <v>2708</v>
      </c>
      <c r="D204" s="37" t="s">
        <v>146</v>
      </c>
      <c r="E204" s="39" t="s">
        <v>2709</v>
      </c>
      <c r="F204" s="40" t="s">
        <v>156</v>
      </c>
      <c r="G204" s="41">
        <v>91</v>
      </c>
      <c r="H204" s="42">
        <v>0</v>
      </c>
      <c r="I204" s="43">
        <f>ROUND(G204*H204,P4)</f>
        <v>0</v>
      </c>
      <c r="J204" s="37"/>
      <c r="O204" s="44">
        <f>I204*0.21</f>
        <v>0</v>
      </c>
      <c r="P204">
        <v>3</v>
      </c>
    </row>
    <row r="205" ht="30">
      <c r="A205" s="37" t="s">
        <v>149</v>
      </c>
      <c r="B205" s="45"/>
      <c r="C205" s="46"/>
      <c r="D205" s="46"/>
      <c r="E205" s="39" t="s">
        <v>2709</v>
      </c>
      <c r="F205" s="46"/>
      <c r="G205" s="46"/>
      <c r="H205" s="46"/>
      <c r="I205" s="46"/>
      <c r="J205" s="48"/>
    </row>
    <row r="206" ht="90">
      <c r="A206" s="37" t="s">
        <v>150</v>
      </c>
      <c r="B206" s="45"/>
      <c r="C206" s="46"/>
      <c r="D206" s="46"/>
      <c r="E206" s="49" t="s">
        <v>2710</v>
      </c>
      <c r="F206" s="46"/>
      <c r="G206" s="46"/>
      <c r="H206" s="46"/>
      <c r="I206" s="46"/>
      <c r="J206" s="48"/>
    </row>
    <row r="207" ht="90">
      <c r="A207" s="37" t="s">
        <v>152</v>
      </c>
      <c r="B207" s="45"/>
      <c r="C207" s="46"/>
      <c r="D207" s="46"/>
      <c r="E207" s="39" t="s">
        <v>1295</v>
      </c>
      <c r="F207" s="46"/>
      <c r="G207" s="46"/>
      <c r="H207" s="46"/>
      <c r="I207" s="46"/>
      <c r="J207" s="48"/>
    </row>
    <row r="208">
      <c r="A208" s="37" t="s">
        <v>144</v>
      </c>
      <c r="B208" s="37">
        <v>49</v>
      </c>
      <c r="C208" s="38" t="s">
        <v>2711</v>
      </c>
      <c r="D208" s="37" t="s">
        <v>146</v>
      </c>
      <c r="E208" s="39" t="s">
        <v>2712</v>
      </c>
      <c r="F208" s="40" t="s">
        <v>156</v>
      </c>
      <c r="G208" s="41">
        <v>230</v>
      </c>
      <c r="H208" s="42">
        <v>0</v>
      </c>
      <c r="I208" s="43">
        <f>ROUND(G208*H208,P4)</f>
        <v>0</v>
      </c>
      <c r="J208" s="37"/>
      <c r="O208" s="44">
        <f>I208*0.21</f>
        <v>0</v>
      </c>
      <c r="P208">
        <v>3</v>
      </c>
    </row>
    <row r="209">
      <c r="A209" s="37" t="s">
        <v>149</v>
      </c>
      <c r="B209" s="45"/>
      <c r="C209" s="46"/>
      <c r="D209" s="46"/>
      <c r="E209" s="39" t="s">
        <v>2712</v>
      </c>
      <c r="F209" s="46"/>
      <c r="G209" s="46"/>
      <c r="H209" s="46"/>
      <c r="I209" s="46"/>
      <c r="J209" s="48"/>
    </row>
    <row r="210" ht="90">
      <c r="A210" s="37" t="s">
        <v>150</v>
      </c>
      <c r="B210" s="45"/>
      <c r="C210" s="46"/>
      <c r="D210" s="46"/>
      <c r="E210" s="49" t="s">
        <v>2713</v>
      </c>
      <c r="F210" s="46"/>
      <c r="G210" s="46"/>
      <c r="H210" s="46"/>
      <c r="I210" s="46"/>
      <c r="J210" s="48"/>
    </row>
    <row r="211" ht="90">
      <c r="A211" s="37" t="s">
        <v>152</v>
      </c>
      <c r="B211" s="45"/>
      <c r="C211" s="46"/>
      <c r="D211" s="46"/>
      <c r="E211" s="39" t="s">
        <v>1295</v>
      </c>
      <c r="F211" s="46"/>
      <c r="G211" s="46"/>
      <c r="H211" s="46"/>
      <c r="I211" s="46"/>
      <c r="J211" s="48"/>
    </row>
    <row r="212">
      <c r="A212" s="37" t="s">
        <v>144</v>
      </c>
      <c r="B212" s="37">
        <v>50</v>
      </c>
      <c r="C212" s="38" t="s">
        <v>2599</v>
      </c>
      <c r="D212" s="37" t="s">
        <v>146</v>
      </c>
      <c r="E212" s="39" t="s">
        <v>2600</v>
      </c>
      <c r="F212" s="40" t="s">
        <v>156</v>
      </c>
      <c r="G212" s="41">
        <v>45</v>
      </c>
      <c r="H212" s="42">
        <v>0</v>
      </c>
      <c r="I212" s="43">
        <f>ROUND(G212*H212,P4)</f>
        <v>0</v>
      </c>
      <c r="J212" s="37"/>
      <c r="O212" s="44">
        <f>I212*0.21</f>
        <v>0</v>
      </c>
      <c r="P212">
        <v>3</v>
      </c>
    </row>
    <row r="213">
      <c r="A213" s="37" t="s">
        <v>149</v>
      </c>
      <c r="B213" s="45"/>
      <c r="C213" s="46"/>
      <c r="D213" s="46"/>
      <c r="E213" s="39" t="s">
        <v>2600</v>
      </c>
      <c r="F213" s="46"/>
      <c r="G213" s="46"/>
      <c r="H213" s="46"/>
      <c r="I213" s="46"/>
      <c r="J213" s="48"/>
    </row>
    <row r="214" ht="75">
      <c r="A214" s="37" t="s">
        <v>150</v>
      </c>
      <c r="B214" s="45"/>
      <c r="C214" s="46"/>
      <c r="D214" s="46"/>
      <c r="E214" s="49" t="s">
        <v>2714</v>
      </c>
      <c r="F214" s="46"/>
      <c r="G214" s="46"/>
      <c r="H214" s="46"/>
      <c r="I214" s="46"/>
      <c r="J214" s="48"/>
    </row>
    <row r="215" ht="75">
      <c r="A215" s="37" t="s">
        <v>152</v>
      </c>
      <c r="B215" s="45"/>
      <c r="C215" s="46"/>
      <c r="D215" s="46"/>
      <c r="E215" s="39" t="s">
        <v>632</v>
      </c>
      <c r="F215" s="46"/>
      <c r="G215" s="46"/>
      <c r="H215" s="46"/>
      <c r="I215" s="46"/>
      <c r="J215" s="48"/>
    </row>
    <row r="216">
      <c r="A216" s="37" t="s">
        <v>144</v>
      </c>
      <c r="B216" s="37">
        <v>51</v>
      </c>
      <c r="C216" s="38" t="s">
        <v>616</v>
      </c>
      <c r="D216" s="37" t="s">
        <v>146</v>
      </c>
      <c r="E216" s="39" t="s">
        <v>617</v>
      </c>
      <c r="F216" s="40" t="s">
        <v>156</v>
      </c>
      <c r="G216" s="41">
        <v>30</v>
      </c>
      <c r="H216" s="42">
        <v>0</v>
      </c>
      <c r="I216" s="43">
        <f>ROUND(G216*H216,P4)</f>
        <v>0</v>
      </c>
      <c r="J216" s="37"/>
      <c r="O216" s="44">
        <f>I216*0.21</f>
        <v>0</v>
      </c>
      <c r="P216">
        <v>3</v>
      </c>
    </row>
    <row r="217">
      <c r="A217" s="37" t="s">
        <v>149</v>
      </c>
      <c r="B217" s="45"/>
      <c r="C217" s="46"/>
      <c r="D217" s="46"/>
      <c r="E217" s="39" t="s">
        <v>617</v>
      </c>
      <c r="F217" s="46"/>
      <c r="G217" s="46"/>
      <c r="H217" s="46"/>
      <c r="I217" s="46"/>
      <c r="J217" s="48"/>
    </row>
    <row r="218" ht="75">
      <c r="A218" s="37" t="s">
        <v>150</v>
      </c>
      <c r="B218" s="45"/>
      <c r="C218" s="46"/>
      <c r="D218" s="46"/>
      <c r="E218" s="49" t="s">
        <v>2715</v>
      </c>
      <c r="F218" s="46"/>
      <c r="G218" s="46"/>
      <c r="H218" s="46"/>
      <c r="I218" s="46"/>
      <c r="J218" s="48"/>
    </row>
    <row r="219" ht="90">
      <c r="A219" s="37" t="s">
        <v>152</v>
      </c>
      <c r="B219" s="45"/>
      <c r="C219" s="46"/>
      <c r="D219" s="46"/>
      <c r="E219" s="39" t="s">
        <v>619</v>
      </c>
      <c r="F219" s="46"/>
      <c r="G219" s="46"/>
      <c r="H219" s="46"/>
      <c r="I219" s="46"/>
      <c r="J219" s="48"/>
    </row>
    <row r="220" ht="30">
      <c r="A220" s="37" t="s">
        <v>144</v>
      </c>
      <c r="B220" s="37">
        <v>52</v>
      </c>
      <c r="C220" s="38" t="s">
        <v>2716</v>
      </c>
      <c r="D220" s="37" t="s">
        <v>146</v>
      </c>
      <c r="E220" s="39" t="s">
        <v>2717</v>
      </c>
      <c r="F220" s="40" t="s">
        <v>156</v>
      </c>
      <c r="G220" s="41">
        <v>14.5</v>
      </c>
      <c r="H220" s="42">
        <v>0</v>
      </c>
      <c r="I220" s="43">
        <f>ROUND(G220*H220,P4)</f>
        <v>0</v>
      </c>
      <c r="J220" s="37"/>
      <c r="O220" s="44">
        <f>I220*0.21</f>
        <v>0</v>
      </c>
      <c r="P220">
        <v>3</v>
      </c>
    </row>
    <row r="221" ht="30">
      <c r="A221" s="37" t="s">
        <v>149</v>
      </c>
      <c r="B221" s="45"/>
      <c r="C221" s="46"/>
      <c r="D221" s="46"/>
      <c r="E221" s="39" t="s">
        <v>2717</v>
      </c>
      <c r="F221" s="46"/>
      <c r="G221" s="46"/>
      <c r="H221" s="46"/>
      <c r="I221" s="46"/>
      <c r="J221" s="48"/>
    </row>
    <row r="222" ht="150">
      <c r="A222" s="37" t="s">
        <v>150</v>
      </c>
      <c r="B222" s="45"/>
      <c r="C222" s="46"/>
      <c r="D222" s="46"/>
      <c r="E222" s="49" t="s">
        <v>2718</v>
      </c>
      <c r="F222" s="46"/>
      <c r="G222" s="46"/>
      <c r="H222" s="46"/>
      <c r="I222" s="46"/>
      <c r="J222" s="48"/>
    </row>
    <row r="223" ht="135">
      <c r="A223" s="37" t="s">
        <v>152</v>
      </c>
      <c r="B223" s="45"/>
      <c r="C223" s="46"/>
      <c r="D223" s="46"/>
      <c r="E223" s="39" t="s">
        <v>626</v>
      </c>
      <c r="F223" s="46"/>
      <c r="G223" s="46"/>
      <c r="H223" s="46"/>
      <c r="I223" s="46"/>
      <c r="J223" s="48"/>
    </row>
    <row r="224">
      <c r="A224" s="37" t="s">
        <v>144</v>
      </c>
      <c r="B224" s="37">
        <v>53</v>
      </c>
      <c r="C224" s="38" t="s">
        <v>646</v>
      </c>
      <c r="D224" s="37" t="s">
        <v>146</v>
      </c>
      <c r="E224" s="39" t="s">
        <v>647</v>
      </c>
      <c r="F224" s="40" t="s">
        <v>148</v>
      </c>
      <c r="G224" s="41">
        <v>67.299999999999997</v>
      </c>
      <c r="H224" s="42">
        <v>0</v>
      </c>
      <c r="I224" s="43">
        <f>ROUND(G224*H224,P4)</f>
        <v>0</v>
      </c>
      <c r="J224" s="37"/>
      <c r="O224" s="44">
        <f>I224*0.21</f>
        <v>0</v>
      </c>
      <c r="P224">
        <v>3</v>
      </c>
    </row>
    <row r="225">
      <c r="A225" s="37" t="s">
        <v>149</v>
      </c>
      <c r="B225" s="45"/>
      <c r="C225" s="46"/>
      <c r="D225" s="46"/>
      <c r="E225" s="39" t="s">
        <v>647</v>
      </c>
      <c r="F225" s="46"/>
      <c r="G225" s="46"/>
      <c r="H225" s="46"/>
      <c r="I225" s="46"/>
      <c r="J225" s="48"/>
    </row>
    <row r="226" ht="135">
      <c r="A226" s="37" t="s">
        <v>150</v>
      </c>
      <c r="B226" s="45"/>
      <c r="C226" s="46"/>
      <c r="D226" s="46"/>
      <c r="E226" s="49" t="s">
        <v>2719</v>
      </c>
      <c r="F226" s="46"/>
      <c r="G226" s="46"/>
      <c r="H226" s="46"/>
      <c r="I226" s="46"/>
      <c r="J226" s="48"/>
    </row>
    <row r="227" ht="180">
      <c r="A227" s="37" t="s">
        <v>152</v>
      </c>
      <c r="B227" s="45"/>
      <c r="C227" s="46"/>
      <c r="D227" s="46"/>
      <c r="E227" s="39" t="s">
        <v>645</v>
      </c>
      <c r="F227" s="46"/>
      <c r="G227" s="46"/>
      <c r="H227" s="46"/>
      <c r="I227" s="46"/>
      <c r="J227" s="48"/>
    </row>
    <row r="228">
      <c r="A228" s="37" t="s">
        <v>144</v>
      </c>
      <c r="B228" s="37">
        <v>54</v>
      </c>
      <c r="C228" s="38" t="s">
        <v>649</v>
      </c>
      <c r="D228" s="37" t="s">
        <v>146</v>
      </c>
      <c r="E228" s="39" t="s">
        <v>650</v>
      </c>
      <c r="F228" s="40" t="s">
        <v>148</v>
      </c>
      <c r="G228" s="41">
        <v>3.3650000000000002</v>
      </c>
      <c r="H228" s="42">
        <v>0</v>
      </c>
      <c r="I228" s="43">
        <f>ROUND(G228*H228,P4)</f>
        <v>0</v>
      </c>
      <c r="J228" s="37"/>
      <c r="O228" s="44">
        <f>I228*0.21</f>
        <v>0</v>
      </c>
      <c r="P228">
        <v>3</v>
      </c>
    </row>
    <row r="229">
      <c r="A229" s="37" t="s">
        <v>149</v>
      </c>
      <c r="B229" s="45"/>
      <c r="C229" s="46"/>
      <c r="D229" s="46"/>
      <c r="E229" s="39" t="s">
        <v>650</v>
      </c>
      <c r="F229" s="46"/>
      <c r="G229" s="46"/>
      <c r="H229" s="46"/>
      <c r="I229" s="46"/>
      <c r="J229" s="48"/>
    </row>
    <row r="230" ht="135">
      <c r="A230" s="37" t="s">
        <v>150</v>
      </c>
      <c r="B230" s="45"/>
      <c r="C230" s="46"/>
      <c r="D230" s="46"/>
      <c r="E230" s="49" t="s">
        <v>2720</v>
      </c>
      <c r="F230" s="46"/>
      <c r="G230" s="46"/>
      <c r="H230" s="46"/>
      <c r="I230" s="46"/>
      <c r="J230" s="48"/>
    </row>
    <row r="231" ht="180">
      <c r="A231" s="37" t="s">
        <v>152</v>
      </c>
      <c r="B231" s="45"/>
      <c r="C231" s="46"/>
      <c r="D231" s="46"/>
      <c r="E231" s="39" t="s">
        <v>645</v>
      </c>
      <c r="F231" s="46"/>
      <c r="G231" s="46"/>
      <c r="H231" s="46"/>
      <c r="I231" s="46"/>
      <c r="J231" s="48"/>
    </row>
    <row r="232" ht="30">
      <c r="A232" s="37" t="s">
        <v>144</v>
      </c>
      <c r="B232" s="37">
        <v>55</v>
      </c>
      <c r="C232" s="38" t="s">
        <v>2608</v>
      </c>
      <c r="D232" s="37" t="s">
        <v>146</v>
      </c>
      <c r="E232" s="39" t="s">
        <v>2609</v>
      </c>
      <c r="F232" s="40" t="s">
        <v>171</v>
      </c>
      <c r="G232" s="41">
        <v>1</v>
      </c>
      <c r="H232" s="42">
        <v>0</v>
      </c>
      <c r="I232" s="43">
        <f>ROUND(G232*H232,P4)</f>
        <v>0</v>
      </c>
      <c r="J232" s="37"/>
      <c r="O232" s="44">
        <f>I232*0.21</f>
        <v>0</v>
      </c>
      <c r="P232">
        <v>3</v>
      </c>
    </row>
    <row r="233" ht="30">
      <c r="A233" s="37" t="s">
        <v>149</v>
      </c>
      <c r="B233" s="45"/>
      <c r="C233" s="46"/>
      <c r="D233" s="46"/>
      <c r="E233" s="39" t="s">
        <v>2609</v>
      </c>
      <c r="F233" s="46"/>
      <c r="G233" s="46"/>
      <c r="H233" s="46"/>
      <c r="I233" s="46"/>
      <c r="J233" s="48"/>
    </row>
    <row r="234" ht="45">
      <c r="A234" s="37" t="s">
        <v>150</v>
      </c>
      <c r="B234" s="45"/>
      <c r="C234" s="46"/>
      <c r="D234" s="46"/>
      <c r="E234" s="49" t="s">
        <v>2610</v>
      </c>
      <c r="F234" s="46"/>
      <c r="G234" s="46"/>
      <c r="H234" s="46"/>
      <c r="I234" s="46"/>
      <c r="J234" s="48"/>
    </row>
    <row r="235" ht="30">
      <c r="A235" s="37" t="s">
        <v>152</v>
      </c>
      <c r="B235" s="45"/>
      <c r="C235" s="46"/>
      <c r="D235" s="46"/>
      <c r="E235" s="39" t="s">
        <v>2611</v>
      </c>
      <c r="F235" s="46"/>
      <c r="G235" s="46"/>
      <c r="H235" s="46"/>
      <c r="I235" s="46"/>
      <c r="J235" s="48"/>
    </row>
    <row r="236">
      <c r="A236" s="37" t="s">
        <v>144</v>
      </c>
      <c r="B236" s="37">
        <v>56</v>
      </c>
      <c r="C236" s="38" t="s">
        <v>2721</v>
      </c>
      <c r="D236" s="37" t="s">
        <v>146</v>
      </c>
      <c r="E236" s="39" t="s">
        <v>2613</v>
      </c>
      <c r="F236" s="40" t="s">
        <v>171</v>
      </c>
      <c r="G236" s="41">
        <v>1</v>
      </c>
      <c r="H236" s="42">
        <v>0</v>
      </c>
      <c r="I236" s="43">
        <f>ROUND(G236*H236,P4)</f>
        <v>0</v>
      </c>
      <c r="J236" s="37"/>
      <c r="O236" s="44">
        <f>I236*0.21</f>
        <v>0</v>
      </c>
      <c r="P236">
        <v>3</v>
      </c>
    </row>
    <row r="237">
      <c r="A237" s="37" t="s">
        <v>149</v>
      </c>
      <c r="B237" s="45"/>
      <c r="C237" s="46"/>
      <c r="D237" s="46"/>
      <c r="E237" s="39" t="s">
        <v>2613</v>
      </c>
      <c r="F237" s="46"/>
      <c r="G237" s="46"/>
      <c r="H237" s="46"/>
      <c r="I237" s="46"/>
      <c r="J237" s="48"/>
    </row>
    <row r="238" ht="225">
      <c r="A238" s="37" t="s">
        <v>150</v>
      </c>
      <c r="B238" s="45"/>
      <c r="C238" s="46"/>
      <c r="D238" s="46"/>
      <c r="E238" s="49" t="s">
        <v>2722</v>
      </c>
      <c r="F238" s="46"/>
      <c r="G238" s="46"/>
      <c r="H238" s="46"/>
      <c r="I238" s="46"/>
      <c r="J238" s="48"/>
    </row>
    <row r="239" ht="45">
      <c r="A239" s="37" t="s">
        <v>152</v>
      </c>
      <c r="B239" s="45"/>
      <c r="C239" s="46"/>
      <c r="D239" s="46"/>
      <c r="E239" s="39" t="s">
        <v>2615</v>
      </c>
      <c r="F239" s="46"/>
      <c r="G239" s="46"/>
      <c r="H239" s="46"/>
      <c r="I239" s="46"/>
      <c r="J239" s="48"/>
    </row>
    <row r="240">
      <c r="A240" s="31" t="s">
        <v>141</v>
      </c>
      <c r="B240" s="32"/>
      <c r="C240" s="33" t="s">
        <v>470</v>
      </c>
      <c r="D240" s="34"/>
      <c r="E240" s="31" t="s">
        <v>471</v>
      </c>
      <c r="F240" s="34"/>
      <c r="G240" s="34"/>
      <c r="H240" s="34"/>
      <c r="I240" s="35">
        <f>SUMIFS(I241:I264,A241:A264,"P")</f>
        <v>0</v>
      </c>
      <c r="J240" s="36"/>
    </row>
    <row r="241" ht="45">
      <c r="A241" s="37" t="s">
        <v>144</v>
      </c>
      <c r="B241" s="37">
        <v>57</v>
      </c>
      <c r="C241" s="38" t="s">
        <v>652</v>
      </c>
      <c r="D241" s="37" t="s">
        <v>653</v>
      </c>
      <c r="E241" s="39" t="s">
        <v>1037</v>
      </c>
      <c r="F241" s="40" t="s">
        <v>475</v>
      </c>
      <c r="G241" s="41">
        <v>467.39999999999998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149</v>
      </c>
      <c r="B242" s="45"/>
      <c r="C242" s="46"/>
      <c r="D242" s="46"/>
      <c r="E242" s="39" t="s">
        <v>1349</v>
      </c>
      <c r="F242" s="46"/>
      <c r="G242" s="46"/>
      <c r="H242" s="46"/>
      <c r="I242" s="46"/>
      <c r="J242" s="48"/>
    </row>
    <row r="243" ht="120">
      <c r="A243" s="37" t="s">
        <v>150</v>
      </c>
      <c r="B243" s="45"/>
      <c r="C243" s="46"/>
      <c r="D243" s="46"/>
      <c r="E243" s="49" t="s">
        <v>2723</v>
      </c>
      <c r="F243" s="46"/>
      <c r="G243" s="46"/>
      <c r="H243" s="46"/>
      <c r="I243" s="46"/>
      <c r="J243" s="48"/>
    </row>
    <row r="244" ht="240">
      <c r="A244" s="37" t="s">
        <v>152</v>
      </c>
      <c r="B244" s="45"/>
      <c r="C244" s="46"/>
      <c r="D244" s="46"/>
      <c r="E244" s="39" t="s">
        <v>487</v>
      </c>
      <c r="F244" s="46"/>
      <c r="G244" s="46"/>
      <c r="H244" s="46"/>
      <c r="I244" s="46"/>
      <c r="J244" s="48"/>
    </row>
    <row r="245" ht="45">
      <c r="A245" s="37" t="s">
        <v>144</v>
      </c>
      <c r="B245" s="37">
        <v>58</v>
      </c>
      <c r="C245" s="38" t="s">
        <v>657</v>
      </c>
      <c r="D245" s="37" t="s">
        <v>658</v>
      </c>
      <c r="E245" s="39" t="s">
        <v>659</v>
      </c>
      <c r="F245" s="40" t="s">
        <v>475</v>
      </c>
      <c r="G245" s="41">
        <v>40.479999999999997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>
      <c r="A246" s="37" t="s">
        <v>149</v>
      </c>
      <c r="B246" s="45"/>
      <c r="C246" s="46"/>
      <c r="D246" s="46"/>
      <c r="E246" s="39" t="s">
        <v>1349</v>
      </c>
      <c r="F246" s="46"/>
      <c r="G246" s="46"/>
      <c r="H246" s="46"/>
      <c r="I246" s="46"/>
      <c r="J246" s="48"/>
    </row>
    <row r="247" ht="75">
      <c r="A247" s="37" t="s">
        <v>150</v>
      </c>
      <c r="B247" s="45"/>
      <c r="C247" s="46"/>
      <c r="D247" s="46"/>
      <c r="E247" s="49" t="s">
        <v>2724</v>
      </c>
      <c r="F247" s="46"/>
      <c r="G247" s="46"/>
      <c r="H247" s="46"/>
      <c r="I247" s="46"/>
      <c r="J247" s="48"/>
    </row>
    <row r="248" ht="120">
      <c r="A248" s="37" t="s">
        <v>152</v>
      </c>
      <c r="B248" s="45"/>
      <c r="C248" s="46"/>
      <c r="D248" s="46"/>
      <c r="E248" s="39" t="s">
        <v>1047</v>
      </c>
      <c r="F248" s="46"/>
      <c r="G248" s="46"/>
      <c r="H248" s="46"/>
      <c r="I248" s="46"/>
      <c r="J248" s="48"/>
    </row>
    <row r="249" ht="60">
      <c r="A249" s="37" t="s">
        <v>144</v>
      </c>
      <c r="B249" s="37">
        <v>59</v>
      </c>
      <c r="C249" s="38" t="s">
        <v>472</v>
      </c>
      <c r="D249" s="37" t="s">
        <v>473</v>
      </c>
      <c r="E249" s="39" t="s">
        <v>1343</v>
      </c>
      <c r="F249" s="40" t="s">
        <v>475</v>
      </c>
      <c r="G249" s="41">
        <v>179.30099999999999</v>
      </c>
      <c r="H249" s="42">
        <v>0</v>
      </c>
      <c r="I249" s="43">
        <f>ROUND(G249*H249,P4)</f>
        <v>0</v>
      </c>
      <c r="J249" s="37"/>
      <c r="O249" s="44">
        <f>I249*0.21</f>
        <v>0</v>
      </c>
      <c r="P249">
        <v>3</v>
      </c>
    </row>
    <row r="250">
      <c r="A250" s="37" t="s">
        <v>149</v>
      </c>
      <c r="B250" s="45"/>
      <c r="C250" s="46"/>
      <c r="D250" s="46"/>
      <c r="E250" s="39" t="s">
        <v>1349</v>
      </c>
      <c r="F250" s="46"/>
      <c r="G250" s="46"/>
      <c r="H250" s="46"/>
      <c r="I250" s="46"/>
      <c r="J250" s="48"/>
    </row>
    <row r="251" ht="105">
      <c r="A251" s="37" t="s">
        <v>150</v>
      </c>
      <c r="B251" s="45"/>
      <c r="C251" s="46"/>
      <c r="D251" s="46"/>
      <c r="E251" s="49" t="s">
        <v>2725</v>
      </c>
      <c r="F251" s="46"/>
      <c r="G251" s="46"/>
      <c r="H251" s="46"/>
      <c r="I251" s="46"/>
      <c r="J251" s="48"/>
    </row>
    <row r="252" ht="120">
      <c r="A252" s="37" t="s">
        <v>152</v>
      </c>
      <c r="B252" s="45"/>
      <c r="C252" s="46"/>
      <c r="D252" s="46"/>
      <c r="E252" s="39" t="s">
        <v>1047</v>
      </c>
      <c r="F252" s="46"/>
      <c r="G252" s="46"/>
      <c r="H252" s="46"/>
      <c r="I252" s="46"/>
      <c r="J252" s="48"/>
    </row>
    <row r="253" ht="45">
      <c r="A253" s="37" t="s">
        <v>144</v>
      </c>
      <c r="B253" s="37">
        <v>60</v>
      </c>
      <c r="C253" s="38" t="s">
        <v>2618</v>
      </c>
      <c r="D253" s="37" t="s">
        <v>2619</v>
      </c>
      <c r="E253" s="39" t="s">
        <v>2620</v>
      </c>
      <c r="F253" s="40" t="s">
        <v>475</v>
      </c>
      <c r="G253" s="41">
        <v>542.34000000000003</v>
      </c>
      <c r="H253" s="42">
        <v>0</v>
      </c>
      <c r="I253" s="43">
        <f>ROUND(G253*H253,P4)</f>
        <v>0</v>
      </c>
      <c r="J253" s="37"/>
      <c r="O253" s="44">
        <f>I253*0.21</f>
        <v>0</v>
      </c>
      <c r="P253">
        <v>3</v>
      </c>
    </row>
    <row r="254">
      <c r="A254" s="37" t="s">
        <v>149</v>
      </c>
      <c r="B254" s="45"/>
      <c r="C254" s="46"/>
      <c r="D254" s="46"/>
      <c r="E254" s="39" t="s">
        <v>1349</v>
      </c>
      <c r="F254" s="46"/>
      <c r="G254" s="46"/>
      <c r="H254" s="46"/>
      <c r="I254" s="46"/>
      <c r="J254" s="48"/>
    </row>
    <row r="255" ht="180">
      <c r="A255" s="37" t="s">
        <v>150</v>
      </c>
      <c r="B255" s="45"/>
      <c r="C255" s="46"/>
      <c r="D255" s="46"/>
      <c r="E255" s="49" t="s">
        <v>2726</v>
      </c>
      <c r="F255" s="46"/>
      <c r="G255" s="46"/>
      <c r="H255" s="46"/>
      <c r="I255" s="46"/>
      <c r="J255" s="48"/>
    </row>
    <row r="256" ht="120">
      <c r="A256" s="37" t="s">
        <v>152</v>
      </c>
      <c r="B256" s="45"/>
      <c r="C256" s="46"/>
      <c r="D256" s="46"/>
      <c r="E256" s="39" t="s">
        <v>1047</v>
      </c>
      <c r="F256" s="46"/>
      <c r="G256" s="46"/>
      <c r="H256" s="46"/>
      <c r="I256" s="46"/>
      <c r="J256" s="48"/>
    </row>
    <row r="257" ht="45">
      <c r="A257" s="37" t="s">
        <v>144</v>
      </c>
      <c r="B257" s="37">
        <v>61</v>
      </c>
      <c r="C257" s="38" t="s">
        <v>2727</v>
      </c>
      <c r="D257" s="37" t="s">
        <v>2728</v>
      </c>
      <c r="E257" s="39" t="s">
        <v>2729</v>
      </c>
      <c r="F257" s="40" t="s">
        <v>475</v>
      </c>
      <c r="G257" s="41">
        <v>54.780000000000001</v>
      </c>
      <c r="H257" s="42">
        <v>0</v>
      </c>
      <c r="I257" s="43">
        <f>ROUND(G257*H257,P4)</f>
        <v>0</v>
      </c>
      <c r="J257" s="37"/>
      <c r="O257" s="44">
        <f>I257*0.21</f>
        <v>0</v>
      </c>
      <c r="P257">
        <v>3</v>
      </c>
    </row>
    <row r="258">
      <c r="A258" s="37" t="s">
        <v>149</v>
      </c>
      <c r="B258" s="45"/>
      <c r="C258" s="46"/>
      <c r="D258" s="46"/>
      <c r="E258" s="39" t="s">
        <v>1349</v>
      </c>
      <c r="F258" s="46"/>
      <c r="G258" s="46"/>
      <c r="H258" s="46"/>
      <c r="I258" s="46"/>
      <c r="J258" s="48"/>
    </row>
    <row r="259" ht="45">
      <c r="A259" s="37" t="s">
        <v>150</v>
      </c>
      <c r="B259" s="45"/>
      <c r="C259" s="46"/>
      <c r="D259" s="46"/>
      <c r="E259" s="49" t="s">
        <v>2730</v>
      </c>
      <c r="F259" s="46"/>
      <c r="G259" s="46"/>
      <c r="H259" s="46"/>
      <c r="I259" s="46"/>
      <c r="J259" s="48"/>
    </row>
    <row r="260" ht="120">
      <c r="A260" s="37" t="s">
        <v>152</v>
      </c>
      <c r="B260" s="45"/>
      <c r="C260" s="46"/>
      <c r="D260" s="46"/>
      <c r="E260" s="39" t="s">
        <v>1047</v>
      </c>
      <c r="F260" s="46"/>
      <c r="G260" s="46"/>
      <c r="H260" s="46"/>
      <c r="I260" s="46"/>
      <c r="J260" s="48"/>
    </row>
    <row r="261" ht="30">
      <c r="A261" s="37" t="s">
        <v>144</v>
      </c>
      <c r="B261" s="37">
        <v>62</v>
      </c>
      <c r="C261" s="38" t="s">
        <v>488</v>
      </c>
      <c r="D261" s="37" t="s">
        <v>489</v>
      </c>
      <c r="E261" s="39" t="s">
        <v>490</v>
      </c>
      <c r="F261" s="40" t="s">
        <v>475</v>
      </c>
      <c r="G261" s="41">
        <v>6.1799999999999997</v>
      </c>
      <c r="H261" s="42">
        <v>0</v>
      </c>
      <c r="I261" s="43">
        <f>ROUND(G261*H261,P4)</f>
        <v>0</v>
      </c>
      <c r="J261" s="37"/>
      <c r="O261" s="44">
        <f>I261*0.21</f>
        <v>0</v>
      </c>
      <c r="P261">
        <v>3</v>
      </c>
    </row>
    <row r="262">
      <c r="A262" s="37" t="s">
        <v>149</v>
      </c>
      <c r="B262" s="45"/>
      <c r="C262" s="46"/>
      <c r="D262" s="46"/>
      <c r="E262" s="39" t="s">
        <v>1349</v>
      </c>
      <c r="F262" s="46"/>
      <c r="G262" s="46"/>
      <c r="H262" s="46"/>
      <c r="I262" s="46"/>
      <c r="J262" s="48"/>
    </row>
    <row r="263" ht="60">
      <c r="A263" s="37" t="s">
        <v>150</v>
      </c>
      <c r="B263" s="45"/>
      <c r="C263" s="46"/>
      <c r="D263" s="46"/>
      <c r="E263" s="49" t="s">
        <v>2731</v>
      </c>
      <c r="F263" s="46"/>
      <c r="G263" s="46"/>
      <c r="H263" s="46"/>
      <c r="I263" s="46"/>
      <c r="J263" s="48"/>
    </row>
    <row r="264" ht="120">
      <c r="A264" s="37" t="s">
        <v>152</v>
      </c>
      <c r="B264" s="50"/>
      <c r="C264" s="51"/>
      <c r="D264" s="51"/>
      <c r="E264" s="39" t="s">
        <v>1047</v>
      </c>
      <c r="F264" s="51"/>
      <c r="G264" s="51"/>
      <c r="H264" s="51"/>
      <c r="I264" s="51"/>
      <c r="J264" s="52"/>
    </row>
  </sheetData>
  <sheetProtection sheet="1" objects="1" scenarios="1" spinCount="100000" saltValue="yryyZFUk7qh9VkmK3k65IEAelVkBIsg/szEtBgOwCbLuU2/wnic8G7GQNIKwE/tls4lqc7deunBZv5O+66jbaw==" hashValue="R+Wa0RYm31QUmXhLRWeqZ0UFW1Bo/v90XxUf2SAUsFFZOUtnj8yywRk/DK0/Bgf+4+4ZoNDdwSimhQ4u8Sc2zg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2732</v>
      </c>
      <c r="I3" s="25">
        <f>SUMIFS(I10:I180,A10:A180,"SD")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73</v>
      </c>
      <c r="D4" s="22"/>
      <c r="E4" s="23" t="s">
        <v>74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125</v>
      </c>
      <c r="C5" s="21" t="s">
        <v>2733</v>
      </c>
      <c r="D5" s="22"/>
      <c r="E5" s="23" t="s">
        <v>76</v>
      </c>
      <c r="F5" s="17"/>
      <c r="G5" s="17"/>
      <c r="H5" s="17"/>
      <c r="I5" s="17"/>
      <c r="J5" s="19"/>
      <c r="O5">
        <v>0.20999999999999999</v>
      </c>
    </row>
    <row r="6">
      <c r="A6" s="3" t="s">
        <v>128</v>
      </c>
      <c r="B6" s="20" t="s">
        <v>129</v>
      </c>
      <c r="C6" s="21" t="s">
        <v>2732</v>
      </c>
      <c r="D6" s="22"/>
      <c r="E6" s="23" t="s">
        <v>76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1049</v>
      </c>
      <c r="D10" s="34"/>
      <c r="E10" s="31" t="s">
        <v>1050</v>
      </c>
      <c r="F10" s="34"/>
      <c r="G10" s="34"/>
      <c r="H10" s="34"/>
      <c r="I10" s="35">
        <f>SUMIFS(I11:I14,A11:A14,"P")</f>
        <v>0</v>
      </c>
      <c r="J10" s="36"/>
    </row>
    <row r="11">
      <c r="A11" s="37" t="s">
        <v>144</v>
      </c>
      <c r="B11" s="37">
        <v>1</v>
      </c>
      <c r="C11" s="38" t="s">
        <v>1577</v>
      </c>
      <c r="D11" s="37" t="s">
        <v>146</v>
      </c>
      <c r="E11" s="39" t="s">
        <v>2734</v>
      </c>
      <c r="F11" s="40" t="s">
        <v>178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45">
      <c r="A13" s="37" t="s">
        <v>150</v>
      </c>
      <c r="B13" s="45"/>
      <c r="C13" s="46"/>
      <c r="D13" s="46"/>
      <c r="E13" s="49" t="s">
        <v>2735</v>
      </c>
      <c r="F13" s="46"/>
      <c r="G13" s="46"/>
      <c r="H13" s="46"/>
      <c r="I13" s="46"/>
      <c r="J13" s="48"/>
    </row>
    <row r="14" ht="135">
      <c r="A14" s="37" t="s">
        <v>152</v>
      </c>
      <c r="B14" s="45"/>
      <c r="C14" s="46"/>
      <c r="D14" s="46"/>
      <c r="E14" s="39" t="s">
        <v>2736</v>
      </c>
      <c r="F14" s="46"/>
      <c r="G14" s="46"/>
      <c r="H14" s="46"/>
      <c r="I14" s="46"/>
      <c r="J14" s="48"/>
    </row>
    <row r="15">
      <c r="A15" s="31" t="s">
        <v>141</v>
      </c>
      <c r="B15" s="32"/>
      <c r="C15" s="33" t="s">
        <v>494</v>
      </c>
      <c r="D15" s="34"/>
      <c r="E15" s="31" t="s">
        <v>143</v>
      </c>
      <c r="F15" s="34"/>
      <c r="G15" s="34"/>
      <c r="H15" s="34"/>
      <c r="I15" s="35">
        <f>SUMIFS(I16:I39,A16:A39,"P")</f>
        <v>0</v>
      </c>
      <c r="J15" s="36"/>
    </row>
    <row r="16">
      <c r="A16" s="37" t="s">
        <v>144</v>
      </c>
      <c r="B16" s="37">
        <v>2</v>
      </c>
      <c r="C16" s="38" t="s">
        <v>502</v>
      </c>
      <c r="D16" s="37" t="s">
        <v>146</v>
      </c>
      <c r="E16" s="39" t="s">
        <v>503</v>
      </c>
      <c r="F16" s="40" t="s">
        <v>148</v>
      </c>
      <c r="G16" s="41">
        <v>14.065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>
      <c r="A17" s="37" t="s">
        <v>149</v>
      </c>
      <c r="B17" s="45"/>
      <c r="C17" s="46"/>
      <c r="D17" s="46"/>
      <c r="E17" s="47" t="s">
        <v>146</v>
      </c>
      <c r="F17" s="46"/>
      <c r="G17" s="46"/>
      <c r="H17" s="46"/>
      <c r="I17" s="46"/>
      <c r="J17" s="48"/>
    </row>
    <row r="18" ht="60">
      <c r="A18" s="37" t="s">
        <v>150</v>
      </c>
      <c r="B18" s="45"/>
      <c r="C18" s="46"/>
      <c r="D18" s="46"/>
      <c r="E18" s="49" t="s">
        <v>2737</v>
      </c>
      <c r="F18" s="46"/>
      <c r="G18" s="46"/>
      <c r="H18" s="46"/>
      <c r="I18" s="46"/>
      <c r="J18" s="48"/>
    </row>
    <row r="19" ht="409.5">
      <c r="A19" s="37" t="s">
        <v>152</v>
      </c>
      <c r="B19" s="45"/>
      <c r="C19" s="46"/>
      <c r="D19" s="46"/>
      <c r="E19" s="39" t="s">
        <v>505</v>
      </c>
      <c r="F19" s="46"/>
      <c r="G19" s="46"/>
      <c r="H19" s="46"/>
      <c r="I19" s="46"/>
      <c r="J19" s="48"/>
    </row>
    <row r="20">
      <c r="A20" s="37" t="s">
        <v>144</v>
      </c>
      <c r="B20" s="37">
        <v>3</v>
      </c>
      <c r="C20" s="38" t="s">
        <v>979</v>
      </c>
      <c r="D20" s="37" t="s">
        <v>146</v>
      </c>
      <c r="E20" s="39" t="s">
        <v>980</v>
      </c>
      <c r="F20" s="40" t="s">
        <v>148</v>
      </c>
      <c r="G20" s="41">
        <v>26.91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>
      <c r="A21" s="37" t="s">
        <v>149</v>
      </c>
      <c r="B21" s="45"/>
      <c r="C21" s="46"/>
      <c r="D21" s="46"/>
      <c r="E21" s="47" t="s">
        <v>146</v>
      </c>
      <c r="F21" s="46"/>
      <c r="G21" s="46"/>
      <c r="H21" s="46"/>
      <c r="I21" s="46"/>
      <c r="J21" s="48"/>
    </row>
    <row r="22" ht="60">
      <c r="A22" s="37" t="s">
        <v>150</v>
      </c>
      <c r="B22" s="45"/>
      <c r="C22" s="46"/>
      <c r="D22" s="46"/>
      <c r="E22" s="49" t="s">
        <v>2738</v>
      </c>
      <c r="F22" s="46"/>
      <c r="G22" s="46"/>
      <c r="H22" s="46"/>
      <c r="I22" s="46"/>
      <c r="J22" s="48"/>
    </row>
    <row r="23" ht="405">
      <c r="A23" s="37" t="s">
        <v>152</v>
      </c>
      <c r="B23" s="45"/>
      <c r="C23" s="46"/>
      <c r="D23" s="46"/>
      <c r="E23" s="39" t="s">
        <v>982</v>
      </c>
      <c r="F23" s="46"/>
      <c r="G23" s="46"/>
      <c r="H23" s="46"/>
      <c r="I23" s="46"/>
      <c r="J23" s="48"/>
    </row>
    <row r="24">
      <c r="A24" s="37" t="s">
        <v>144</v>
      </c>
      <c r="B24" s="37">
        <v>4</v>
      </c>
      <c r="C24" s="38" t="s">
        <v>989</v>
      </c>
      <c r="D24" s="37" t="s">
        <v>146</v>
      </c>
      <c r="E24" s="39" t="s">
        <v>990</v>
      </c>
      <c r="F24" s="40" t="s">
        <v>148</v>
      </c>
      <c r="G24" s="41">
        <v>14.065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>
      <c r="A25" s="37" t="s">
        <v>149</v>
      </c>
      <c r="B25" s="45"/>
      <c r="C25" s="46"/>
      <c r="D25" s="46"/>
      <c r="E25" s="47" t="s">
        <v>146</v>
      </c>
      <c r="F25" s="46"/>
      <c r="G25" s="46"/>
      <c r="H25" s="46"/>
      <c r="I25" s="46"/>
      <c r="J25" s="48"/>
    </row>
    <row r="26" ht="60">
      <c r="A26" s="37" t="s">
        <v>150</v>
      </c>
      <c r="B26" s="45"/>
      <c r="C26" s="46"/>
      <c r="D26" s="46"/>
      <c r="E26" s="49" t="s">
        <v>2739</v>
      </c>
      <c r="F26" s="46"/>
      <c r="G26" s="46"/>
      <c r="H26" s="46"/>
      <c r="I26" s="46"/>
      <c r="J26" s="48"/>
    </row>
    <row r="27" ht="270">
      <c r="A27" s="37" t="s">
        <v>152</v>
      </c>
      <c r="B27" s="45"/>
      <c r="C27" s="46"/>
      <c r="D27" s="46"/>
      <c r="E27" s="39" t="s">
        <v>991</v>
      </c>
      <c r="F27" s="46"/>
      <c r="G27" s="46"/>
      <c r="H27" s="46"/>
      <c r="I27" s="46"/>
      <c r="J27" s="48"/>
    </row>
    <row r="28">
      <c r="A28" s="37" t="s">
        <v>144</v>
      </c>
      <c r="B28" s="37">
        <v>5</v>
      </c>
      <c r="C28" s="38" t="s">
        <v>996</v>
      </c>
      <c r="D28" s="37" t="s">
        <v>146</v>
      </c>
      <c r="E28" s="39" t="s">
        <v>997</v>
      </c>
      <c r="F28" s="40" t="s">
        <v>148</v>
      </c>
      <c r="G28" s="41">
        <v>26.91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149</v>
      </c>
      <c r="B29" s="45"/>
      <c r="C29" s="46"/>
      <c r="D29" s="46"/>
      <c r="E29" s="47" t="s">
        <v>146</v>
      </c>
      <c r="F29" s="46"/>
      <c r="G29" s="46"/>
      <c r="H29" s="46"/>
      <c r="I29" s="46"/>
      <c r="J29" s="48"/>
    </row>
    <row r="30" ht="105">
      <c r="A30" s="37" t="s">
        <v>150</v>
      </c>
      <c r="B30" s="45"/>
      <c r="C30" s="46"/>
      <c r="D30" s="46"/>
      <c r="E30" s="49" t="s">
        <v>2740</v>
      </c>
      <c r="F30" s="46"/>
      <c r="G30" s="46"/>
      <c r="H30" s="46"/>
      <c r="I30" s="46"/>
      <c r="J30" s="48"/>
    </row>
    <row r="31" ht="330">
      <c r="A31" s="37" t="s">
        <v>152</v>
      </c>
      <c r="B31" s="45"/>
      <c r="C31" s="46"/>
      <c r="D31" s="46"/>
      <c r="E31" s="39" t="s">
        <v>998</v>
      </c>
      <c r="F31" s="46"/>
      <c r="G31" s="46"/>
      <c r="H31" s="46"/>
      <c r="I31" s="46"/>
      <c r="J31" s="48"/>
    </row>
    <row r="32">
      <c r="A32" s="37" t="s">
        <v>144</v>
      </c>
      <c r="B32" s="37">
        <v>6</v>
      </c>
      <c r="C32" s="38" t="s">
        <v>2741</v>
      </c>
      <c r="D32" s="37" t="s">
        <v>146</v>
      </c>
      <c r="E32" s="39" t="s">
        <v>2742</v>
      </c>
      <c r="F32" s="40" t="s">
        <v>164</v>
      </c>
      <c r="G32" s="41">
        <v>23.440999999999999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149</v>
      </c>
      <c r="B33" s="45"/>
      <c r="C33" s="46"/>
      <c r="D33" s="46"/>
      <c r="E33" s="47" t="s">
        <v>146</v>
      </c>
      <c r="F33" s="46"/>
      <c r="G33" s="46"/>
      <c r="H33" s="46"/>
      <c r="I33" s="46"/>
      <c r="J33" s="48"/>
    </row>
    <row r="34" ht="60">
      <c r="A34" s="37" t="s">
        <v>150</v>
      </c>
      <c r="B34" s="45"/>
      <c r="C34" s="46"/>
      <c r="D34" s="46"/>
      <c r="E34" s="49" t="s">
        <v>2743</v>
      </c>
      <c r="F34" s="46"/>
      <c r="G34" s="46"/>
      <c r="H34" s="46"/>
      <c r="I34" s="46"/>
      <c r="J34" s="48"/>
    </row>
    <row r="35" ht="90">
      <c r="A35" s="37" t="s">
        <v>152</v>
      </c>
      <c r="B35" s="45"/>
      <c r="C35" s="46"/>
      <c r="D35" s="46"/>
      <c r="E35" s="39" t="s">
        <v>2744</v>
      </c>
      <c r="F35" s="46"/>
      <c r="G35" s="46"/>
      <c r="H35" s="46"/>
      <c r="I35" s="46"/>
      <c r="J35" s="48"/>
    </row>
    <row r="36">
      <c r="A36" s="37" t="s">
        <v>144</v>
      </c>
      <c r="B36" s="37">
        <v>7</v>
      </c>
      <c r="C36" s="38" t="s">
        <v>2745</v>
      </c>
      <c r="D36" s="37" t="s">
        <v>146</v>
      </c>
      <c r="E36" s="39" t="s">
        <v>1913</v>
      </c>
      <c r="F36" s="40" t="s">
        <v>171</v>
      </c>
      <c r="G36" s="41">
        <v>1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149</v>
      </c>
      <c r="B37" s="45"/>
      <c r="C37" s="46"/>
      <c r="D37" s="46"/>
      <c r="E37" s="47" t="s">
        <v>146</v>
      </c>
      <c r="F37" s="46"/>
      <c r="G37" s="46"/>
      <c r="H37" s="46"/>
      <c r="I37" s="46"/>
      <c r="J37" s="48"/>
    </row>
    <row r="38" ht="60">
      <c r="A38" s="37" t="s">
        <v>150</v>
      </c>
      <c r="B38" s="45"/>
      <c r="C38" s="46"/>
      <c r="D38" s="46"/>
      <c r="E38" s="49" t="s">
        <v>2746</v>
      </c>
      <c r="F38" s="46"/>
      <c r="G38" s="46"/>
      <c r="H38" s="46"/>
      <c r="I38" s="46"/>
      <c r="J38" s="48"/>
    </row>
    <row r="39" ht="225">
      <c r="A39" s="37" t="s">
        <v>152</v>
      </c>
      <c r="B39" s="45"/>
      <c r="C39" s="46"/>
      <c r="D39" s="46"/>
      <c r="E39" s="39" t="s">
        <v>2747</v>
      </c>
      <c r="F39" s="46"/>
      <c r="G39" s="46"/>
      <c r="H39" s="46"/>
      <c r="I39" s="46"/>
      <c r="J39" s="48"/>
    </row>
    <row r="40">
      <c r="A40" s="31" t="s">
        <v>141</v>
      </c>
      <c r="B40" s="32"/>
      <c r="C40" s="33" t="s">
        <v>518</v>
      </c>
      <c r="D40" s="34"/>
      <c r="E40" s="31" t="s">
        <v>1181</v>
      </c>
      <c r="F40" s="34"/>
      <c r="G40" s="34"/>
      <c r="H40" s="34"/>
      <c r="I40" s="35">
        <f>SUMIFS(I41:I44,A41:A44,"P")</f>
        <v>0</v>
      </c>
      <c r="J40" s="36"/>
    </row>
    <row r="41" ht="30">
      <c r="A41" s="37" t="s">
        <v>144</v>
      </c>
      <c r="B41" s="37">
        <v>8</v>
      </c>
      <c r="C41" s="38" t="s">
        <v>2748</v>
      </c>
      <c r="D41" s="37" t="s">
        <v>146</v>
      </c>
      <c r="E41" s="39" t="s">
        <v>2749</v>
      </c>
      <c r="F41" s="40" t="s">
        <v>148</v>
      </c>
      <c r="G41" s="41">
        <v>10.077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149</v>
      </c>
      <c r="B42" s="45"/>
      <c r="C42" s="46"/>
      <c r="D42" s="46"/>
      <c r="E42" s="47" t="s">
        <v>146</v>
      </c>
      <c r="F42" s="46"/>
      <c r="G42" s="46"/>
      <c r="H42" s="46"/>
      <c r="I42" s="46"/>
      <c r="J42" s="48"/>
    </row>
    <row r="43" ht="90">
      <c r="A43" s="37" t="s">
        <v>150</v>
      </c>
      <c r="B43" s="45"/>
      <c r="C43" s="46"/>
      <c r="D43" s="46"/>
      <c r="E43" s="49" t="s">
        <v>2750</v>
      </c>
      <c r="F43" s="46"/>
      <c r="G43" s="46"/>
      <c r="H43" s="46"/>
      <c r="I43" s="46"/>
      <c r="J43" s="48"/>
    </row>
    <row r="44" ht="409.5">
      <c r="A44" s="37" t="s">
        <v>152</v>
      </c>
      <c r="B44" s="45"/>
      <c r="C44" s="46"/>
      <c r="D44" s="46"/>
      <c r="E44" s="39" t="s">
        <v>2751</v>
      </c>
      <c r="F44" s="46"/>
      <c r="G44" s="46"/>
      <c r="H44" s="46"/>
      <c r="I44" s="46"/>
      <c r="J44" s="48"/>
    </row>
    <row r="45">
      <c r="A45" s="31" t="s">
        <v>141</v>
      </c>
      <c r="B45" s="32"/>
      <c r="C45" s="33" t="s">
        <v>1627</v>
      </c>
      <c r="D45" s="34"/>
      <c r="E45" s="31" t="s">
        <v>2752</v>
      </c>
      <c r="F45" s="34"/>
      <c r="G45" s="34"/>
      <c r="H45" s="34"/>
      <c r="I45" s="35">
        <f>SUMIFS(I46:I77,A46:A77,"P")</f>
        <v>0</v>
      </c>
      <c r="J45" s="36"/>
    </row>
    <row r="46">
      <c r="A46" s="37" t="s">
        <v>144</v>
      </c>
      <c r="B46" s="37">
        <v>9</v>
      </c>
      <c r="C46" s="38" t="s">
        <v>2753</v>
      </c>
      <c r="D46" s="37" t="s">
        <v>146</v>
      </c>
      <c r="E46" s="39" t="s">
        <v>2754</v>
      </c>
      <c r="F46" s="40" t="s">
        <v>164</v>
      </c>
      <c r="G46" s="41">
        <v>14.1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75">
      <c r="A48" s="37" t="s">
        <v>150</v>
      </c>
      <c r="B48" s="45"/>
      <c r="C48" s="46"/>
      <c r="D48" s="46"/>
      <c r="E48" s="49" t="s">
        <v>2755</v>
      </c>
      <c r="F48" s="46"/>
      <c r="G48" s="46"/>
      <c r="H48" s="46"/>
      <c r="I48" s="46"/>
      <c r="J48" s="48"/>
    </row>
    <row r="49" ht="120">
      <c r="A49" s="37" t="s">
        <v>152</v>
      </c>
      <c r="B49" s="45"/>
      <c r="C49" s="46"/>
      <c r="D49" s="46"/>
      <c r="E49" s="39" t="s">
        <v>1632</v>
      </c>
      <c r="F49" s="46"/>
      <c r="G49" s="46"/>
      <c r="H49" s="46"/>
      <c r="I49" s="46"/>
      <c r="J49" s="48"/>
    </row>
    <row r="50">
      <c r="A50" s="37" t="s">
        <v>144</v>
      </c>
      <c r="B50" s="37">
        <v>10</v>
      </c>
      <c r="C50" s="38" t="s">
        <v>2756</v>
      </c>
      <c r="D50" s="37" t="s">
        <v>146</v>
      </c>
      <c r="E50" s="39" t="s">
        <v>2757</v>
      </c>
      <c r="F50" s="40" t="s">
        <v>164</v>
      </c>
      <c r="G50" s="41">
        <v>46.261000000000003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149</v>
      </c>
      <c r="B51" s="45"/>
      <c r="C51" s="46"/>
      <c r="D51" s="46"/>
      <c r="E51" s="47" t="s">
        <v>146</v>
      </c>
      <c r="F51" s="46"/>
      <c r="G51" s="46"/>
      <c r="H51" s="46"/>
      <c r="I51" s="46"/>
      <c r="J51" s="48"/>
    </row>
    <row r="52" ht="75">
      <c r="A52" s="37" t="s">
        <v>150</v>
      </c>
      <c r="B52" s="45"/>
      <c r="C52" s="46"/>
      <c r="D52" s="46"/>
      <c r="E52" s="49" t="s">
        <v>2758</v>
      </c>
      <c r="F52" s="46"/>
      <c r="G52" s="46"/>
      <c r="H52" s="46"/>
      <c r="I52" s="46"/>
      <c r="J52" s="48"/>
    </row>
    <row r="53" ht="120">
      <c r="A53" s="37" t="s">
        <v>152</v>
      </c>
      <c r="B53" s="45"/>
      <c r="C53" s="46"/>
      <c r="D53" s="46"/>
      <c r="E53" s="39" t="s">
        <v>1632</v>
      </c>
      <c r="F53" s="46"/>
      <c r="G53" s="46"/>
      <c r="H53" s="46"/>
      <c r="I53" s="46"/>
      <c r="J53" s="48"/>
    </row>
    <row r="54">
      <c r="A54" s="37" t="s">
        <v>144</v>
      </c>
      <c r="B54" s="37">
        <v>11</v>
      </c>
      <c r="C54" s="38" t="s">
        <v>2759</v>
      </c>
      <c r="D54" s="37" t="s">
        <v>146</v>
      </c>
      <c r="E54" s="39" t="s">
        <v>2760</v>
      </c>
      <c r="F54" s="40" t="s">
        <v>164</v>
      </c>
      <c r="G54" s="41">
        <v>46.261000000000003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149</v>
      </c>
      <c r="B55" s="45"/>
      <c r="C55" s="46"/>
      <c r="D55" s="46"/>
      <c r="E55" s="47" t="s">
        <v>146</v>
      </c>
      <c r="F55" s="46"/>
      <c r="G55" s="46"/>
      <c r="H55" s="46"/>
      <c r="I55" s="46"/>
      <c r="J55" s="48"/>
    </row>
    <row r="56" ht="75">
      <c r="A56" s="37" t="s">
        <v>150</v>
      </c>
      <c r="B56" s="45"/>
      <c r="C56" s="46"/>
      <c r="D56" s="46"/>
      <c r="E56" s="49" t="s">
        <v>2761</v>
      </c>
      <c r="F56" s="46"/>
      <c r="G56" s="46"/>
      <c r="H56" s="46"/>
      <c r="I56" s="46"/>
      <c r="J56" s="48"/>
    </row>
    <row r="57" ht="120">
      <c r="A57" s="37" t="s">
        <v>152</v>
      </c>
      <c r="B57" s="45"/>
      <c r="C57" s="46"/>
      <c r="D57" s="46"/>
      <c r="E57" s="39" t="s">
        <v>1632</v>
      </c>
      <c r="F57" s="46"/>
      <c r="G57" s="46"/>
      <c r="H57" s="46"/>
      <c r="I57" s="46"/>
      <c r="J57" s="48"/>
    </row>
    <row r="58">
      <c r="A58" s="37" t="s">
        <v>144</v>
      </c>
      <c r="B58" s="37">
        <v>12</v>
      </c>
      <c r="C58" s="38" t="s">
        <v>2762</v>
      </c>
      <c r="D58" s="37" t="s">
        <v>146</v>
      </c>
      <c r="E58" s="39" t="s">
        <v>2763</v>
      </c>
      <c r="F58" s="40" t="s">
        <v>164</v>
      </c>
      <c r="G58" s="41">
        <v>59.073999999999998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149</v>
      </c>
      <c r="B59" s="45"/>
      <c r="C59" s="46"/>
      <c r="D59" s="46"/>
      <c r="E59" s="47" t="s">
        <v>146</v>
      </c>
      <c r="F59" s="46"/>
      <c r="G59" s="46"/>
      <c r="H59" s="46"/>
      <c r="I59" s="46"/>
      <c r="J59" s="48"/>
    </row>
    <row r="60" ht="75">
      <c r="A60" s="37" t="s">
        <v>150</v>
      </c>
      <c r="B60" s="45"/>
      <c r="C60" s="46"/>
      <c r="D60" s="46"/>
      <c r="E60" s="49" t="s">
        <v>2764</v>
      </c>
      <c r="F60" s="46"/>
      <c r="G60" s="46"/>
      <c r="H60" s="46"/>
      <c r="I60" s="46"/>
      <c r="J60" s="48"/>
    </row>
    <row r="61" ht="120">
      <c r="A61" s="37" t="s">
        <v>152</v>
      </c>
      <c r="B61" s="45"/>
      <c r="C61" s="46"/>
      <c r="D61" s="46"/>
      <c r="E61" s="39" t="s">
        <v>1632</v>
      </c>
      <c r="F61" s="46"/>
      <c r="G61" s="46"/>
      <c r="H61" s="46"/>
      <c r="I61" s="46"/>
      <c r="J61" s="48"/>
    </row>
    <row r="62">
      <c r="A62" s="37" t="s">
        <v>144</v>
      </c>
      <c r="B62" s="37">
        <v>13</v>
      </c>
      <c r="C62" s="38" t="s">
        <v>2765</v>
      </c>
      <c r="D62" s="37" t="s">
        <v>146</v>
      </c>
      <c r="E62" s="39" t="s">
        <v>2766</v>
      </c>
      <c r="F62" s="40" t="s">
        <v>148</v>
      </c>
      <c r="G62" s="41">
        <v>5.7839999999999998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149</v>
      </c>
      <c r="B63" s="45"/>
      <c r="C63" s="46"/>
      <c r="D63" s="46"/>
      <c r="E63" s="47" t="s">
        <v>146</v>
      </c>
      <c r="F63" s="46"/>
      <c r="G63" s="46"/>
      <c r="H63" s="46"/>
      <c r="I63" s="46"/>
      <c r="J63" s="48"/>
    </row>
    <row r="64" ht="75">
      <c r="A64" s="37" t="s">
        <v>150</v>
      </c>
      <c r="B64" s="45"/>
      <c r="C64" s="46"/>
      <c r="D64" s="46"/>
      <c r="E64" s="49" t="s">
        <v>2767</v>
      </c>
      <c r="F64" s="46"/>
      <c r="G64" s="46"/>
      <c r="H64" s="46"/>
      <c r="I64" s="46"/>
      <c r="J64" s="48"/>
    </row>
    <row r="65" ht="409.5">
      <c r="A65" s="37" t="s">
        <v>152</v>
      </c>
      <c r="B65" s="45"/>
      <c r="C65" s="46"/>
      <c r="D65" s="46"/>
      <c r="E65" s="39" t="s">
        <v>2768</v>
      </c>
      <c r="F65" s="46"/>
      <c r="G65" s="46"/>
      <c r="H65" s="46"/>
      <c r="I65" s="46"/>
      <c r="J65" s="48"/>
    </row>
    <row r="66">
      <c r="A66" s="37" t="s">
        <v>144</v>
      </c>
      <c r="B66" s="37">
        <v>14</v>
      </c>
      <c r="C66" s="38" t="s">
        <v>2769</v>
      </c>
      <c r="D66" s="37" t="s">
        <v>146</v>
      </c>
      <c r="E66" s="39" t="s">
        <v>2770</v>
      </c>
      <c r="F66" s="40" t="s">
        <v>475</v>
      </c>
      <c r="G66" s="41">
        <v>0.065000000000000002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47" t="s">
        <v>146</v>
      </c>
      <c r="F67" s="46"/>
      <c r="G67" s="46"/>
      <c r="H67" s="46"/>
      <c r="I67" s="46"/>
      <c r="J67" s="48"/>
    </row>
    <row r="68" ht="90">
      <c r="A68" s="37" t="s">
        <v>150</v>
      </c>
      <c r="B68" s="45"/>
      <c r="C68" s="46"/>
      <c r="D68" s="46"/>
      <c r="E68" s="49" t="s">
        <v>2771</v>
      </c>
      <c r="F68" s="46"/>
      <c r="G68" s="46"/>
      <c r="H68" s="46"/>
      <c r="I68" s="46"/>
      <c r="J68" s="48"/>
    </row>
    <row r="69" ht="405">
      <c r="A69" s="37" t="s">
        <v>152</v>
      </c>
      <c r="B69" s="45"/>
      <c r="C69" s="46"/>
      <c r="D69" s="46"/>
      <c r="E69" s="39" t="s">
        <v>2772</v>
      </c>
      <c r="F69" s="46"/>
      <c r="G69" s="46"/>
      <c r="H69" s="46"/>
      <c r="I69" s="46"/>
      <c r="J69" s="48"/>
    </row>
    <row r="70">
      <c r="A70" s="37" t="s">
        <v>144</v>
      </c>
      <c r="B70" s="37">
        <v>15</v>
      </c>
      <c r="C70" s="38" t="s">
        <v>2773</v>
      </c>
      <c r="D70" s="37" t="s">
        <v>146</v>
      </c>
      <c r="E70" s="39" t="s">
        <v>2774</v>
      </c>
      <c r="F70" s="40" t="s">
        <v>475</v>
      </c>
      <c r="G70" s="41">
        <v>0.432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149</v>
      </c>
      <c r="B71" s="45"/>
      <c r="C71" s="46"/>
      <c r="D71" s="46"/>
      <c r="E71" s="47" t="s">
        <v>146</v>
      </c>
      <c r="F71" s="46"/>
      <c r="G71" s="46"/>
      <c r="H71" s="46"/>
      <c r="I71" s="46"/>
      <c r="J71" s="48"/>
    </row>
    <row r="72" ht="105">
      <c r="A72" s="37" t="s">
        <v>150</v>
      </c>
      <c r="B72" s="45"/>
      <c r="C72" s="46"/>
      <c r="D72" s="46"/>
      <c r="E72" s="49" t="s">
        <v>2775</v>
      </c>
      <c r="F72" s="46"/>
      <c r="G72" s="46"/>
      <c r="H72" s="46"/>
      <c r="I72" s="46"/>
      <c r="J72" s="48"/>
    </row>
    <row r="73" ht="405">
      <c r="A73" s="37" t="s">
        <v>152</v>
      </c>
      <c r="B73" s="45"/>
      <c r="C73" s="46"/>
      <c r="D73" s="46"/>
      <c r="E73" s="39" t="s">
        <v>2772</v>
      </c>
      <c r="F73" s="46"/>
      <c r="G73" s="46"/>
      <c r="H73" s="46"/>
      <c r="I73" s="46"/>
      <c r="J73" s="48"/>
    </row>
    <row r="74" ht="45">
      <c r="A74" s="37" t="s">
        <v>144</v>
      </c>
      <c r="B74" s="37">
        <v>16</v>
      </c>
      <c r="C74" s="38" t="s">
        <v>2776</v>
      </c>
      <c r="D74" s="37" t="s">
        <v>146</v>
      </c>
      <c r="E74" s="39" t="s">
        <v>2777</v>
      </c>
      <c r="F74" s="40" t="s">
        <v>178</v>
      </c>
      <c r="G74" s="41">
        <v>1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149</v>
      </c>
      <c r="B75" s="45"/>
      <c r="C75" s="46"/>
      <c r="D75" s="46"/>
      <c r="E75" s="47" t="s">
        <v>146</v>
      </c>
      <c r="F75" s="46"/>
      <c r="G75" s="46"/>
      <c r="H75" s="46"/>
      <c r="I75" s="46"/>
      <c r="J75" s="48"/>
    </row>
    <row r="76" ht="225">
      <c r="A76" s="37" t="s">
        <v>150</v>
      </c>
      <c r="B76" s="45"/>
      <c r="C76" s="46"/>
      <c r="D76" s="46"/>
      <c r="E76" s="49" t="s">
        <v>2778</v>
      </c>
      <c r="F76" s="46"/>
      <c r="G76" s="46"/>
      <c r="H76" s="46"/>
      <c r="I76" s="46"/>
      <c r="J76" s="48"/>
    </row>
    <row r="77" ht="315">
      <c r="A77" s="37" t="s">
        <v>152</v>
      </c>
      <c r="B77" s="45"/>
      <c r="C77" s="46"/>
      <c r="D77" s="46"/>
      <c r="E77" s="39" t="s">
        <v>2779</v>
      </c>
      <c r="F77" s="46"/>
      <c r="G77" s="46"/>
      <c r="H77" s="46"/>
      <c r="I77" s="46"/>
      <c r="J77" s="48"/>
    </row>
    <row r="78">
      <c r="A78" s="31" t="s">
        <v>141</v>
      </c>
      <c r="B78" s="32"/>
      <c r="C78" s="33" t="s">
        <v>1515</v>
      </c>
      <c r="D78" s="34"/>
      <c r="E78" s="31" t="s">
        <v>1516</v>
      </c>
      <c r="F78" s="34"/>
      <c r="G78" s="34"/>
      <c r="H78" s="34"/>
      <c r="I78" s="35">
        <f>SUMIFS(I79:I122,A79:A122,"P")</f>
        <v>0</v>
      </c>
      <c r="J78" s="36"/>
    </row>
    <row r="79" ht="30">
      <c r="A79" s="37" t="s">
        <v>144</v>
      </c>
      <c r="B79" s="37">
        <v>17</v>
      </c>
      <c r="C79" s="38" t="s">
        <v>2780</v>
      </c>
      <c r="D79" s="37" t="s">
        <v>146</v>
      </c>
      <c r="E79" s="39" t="s">
        <v>2781</v>
      </c>
      <c r="F79" s="40" t="s">
        <v>164</v>
      </c>
      <c r="G79" s="41">
        <v>68.686000000000007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47" t="s">
        <v>146</v>
      </c>
      <c r="F80" s="46"/>
      <c r="G80" s="46"/>
      <c r="H80" s="46"/>
      <c r="I80" s="46"/>
      <c r="J80" s="48"/>
    </row>
    <row r="81" ht="120">
      <c r="A81" s="37" t="s">
        <v>150</v>
      </c>
      <c r="B81" s="45"/>
      <c r="C81" s="46"/>
      <c r="D81" s="46"/>
      <c r="E81" s="49" t="s">
        <v>2782</v>
      </c>
      <c r="F81" s="46"/>
      <c r="G81" s="46"/>
      <c r="H81" s="46"/>
      <c r="I81" s="46"/>
      <c r="J81" s="48"/>
    </row>
    <row r="82" ht="285">
      <c r="A82" s="37" t="s">
        <v>152</v>
      </c>
      <c r="B82" s="45"/>
      <c r="C82" s="46"/>
      <c r="D82" s="46"/>
      <c r="E82" s="39" t="s">
        <v>596</v>
      </c>
      <c r="F82" s="46"/>
      <c r="G82" s="46"/>
      <c r="H82" s="46"/>
      <c r="I82" s="46"/>
      <c r="J82" s="48"/>
    </row>
    <row r="83">
      <c r="A83" s="37" t="s">
        <v>144</v>
      </c>
      <c r="B83" s="37">
        <v>18</v>
      </c>
      <c r="C83" s="38" t="s">
        <v>2783</v>
      </c>
      <c r="D83" s="37" t="s">
        <v>146</v>
      </c>
      <c r="E83" s="39" t="s">
        <v>2784</v>
      </c>
      <c r="F83" s="40" t="s">
        <v>164</v>
      </c>
      <c r="G83" s="41">
        <v>36.027000000000001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149</v>
      </c>
      <c r="B84" s="45"/>
      <c r="C84" s="46"/>
      <c r="D84" s="46"/>
      <c r="E84" s="47" t="s">
        <v>146</v>
      </c>
      <c r="F84" s="46"/>
      <c r="G84" s="46"/>
      <c r="H84" s="46"/>
      <c r="I84" s="46"/>
      <c r="J84" s="48"/>
    </row>
    <row r="85" ht="120">
      <c r="A85" s="37" t="s">
        <v>150</v>
      </c>
      <c r="B85" s="45"/>
      <c r="C85" s="46"/>
      <c r="D85" s="46"/>
      <c r="E85" s="49" t="s">
        <v>2785</v>
      </c>
      <c r="F85" s="46"/>
      <c r="G85" s="46"/>
      <c r="H85" s="46"/>
      <c r="I85" s="46"/>
      <c r="J85" s="48"/>
    </row>
    <row r="86" ht="195">
      <c r="A86" s="37" t="s">
        <v>152</v>
      </c>
      <c r="B86" s="45"/>
      <c r="C86" s="46"/>
      <c r="D86" s="46"/>
      <c r="E86" s="39" t="s">
        <v>2786</v>
      </c>
      <c r="F86" s="46"/>
      <c r="G86" s="46"/>
      <c r="H86" s="46"/>
      <c r="I86" s="46"/>
      <c r="J86" s="48"/>
    </row>
    <row r="87">
      <c r="A87" s="37" t="s">
        <v>144</v>
      </c>
      <c r="B87" s="37">
        <v>19</v>
      </c>
      <c r="C87" s="38" t="s">
        <v>2787</v>
      </c>
      <c r="D87" s="37" t="s">
        <v>146</v>
      </c>
      <c r="E87" s="39" t="s">
        <v>2788</v>
      </c>
      <c r="F87" s="40" t="s">
        <v>178</v>
      </c>
      <c r="G87" s="41">
        <v>1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149</v>
      </c>
      <c r="B88" s="45"/>
      <c r="C88" s="46"/>
      <c r="D88" s="46"/>
      <c r="E88" s="47" t="s">
        <v>146</v>
      </c>
      <c r="F88" s="46"/>
      <c r="G88" s="46"/>
      <c r="H88" s="46"/>
      <c r="I88" s="46"/>
      <c r="J88" s="48"/>
    </row>
    <row r="89" ht="45">
      <c r="A89" s="37" t="s">
        <v>150</v>
      </c>
      <c r="B89" s="45"/>
      <c r="C89" s="46"/>
      <c r="D89" s="46"/>
      <c r="E89" s="49" t="s">
        <v>2735</v>
      </c>
      <c r="F89" s="46"/>
      <c r="G89" s="46"/>
      <c r="H89" s="46"/>
      <c r="I89" s="46"/>
      <c r="J89" s="48"/>
    </row>
    <row r="90" ht="90">
      <c r="A90" s="37" t="s">
        <v>152</v>
      </c>
      <c r="B90" s="45"/>
      <c r="C90" s="46"/>
      <c r="D90" s="46"/>
      <c r="E90" s="39" t="s">
        <v>2789</v>
      </c>
      <c r="F90" s="46"/>
      <c r="G90" s="46"/>
      <c r="H90" s="46"/>
      <c r="I90" s="46"/>
      <c r="J90" s="48"/>
    </row>
    <row r="91">
      <c r="A91" s="37" t="s">
        <v>144</v>
      </c>
      <c r="B91" s="37">
        <v>20</v>
      </c>
      <c r="C91" s="38" t="s">
        <v>2790</v>
      </c>
      <c r="D91" s="37" t="s">
        <v>146</v>
      </c>
      <c r="E91" s="39" t="s">
        <v>2791</v>
      </c>
      <c r="F91" s="40" t="s">
        <v>164</v>
      </c>
      <c r="G91" s="41">
        <v>14.106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149</v>
      </c>
      <c r="B92" s="45"/>
      <c r="C92" s="46"/>
      <c r="D92" s="46"/>
      <c r="E92" s="47" t="s">
        <v>146</v>
      </c>
      <c r="F92" s="46"/>
      <c r="G92" s="46"/>
      <c r="H92" s="46"/>
      <c r="I92" s="46"/>
      <c r="J92" s="48"/>
    </row>
    <row r="93" ht="75">
      <c r="A93" s="37" t="s">
        <v>150</v>
      </c>
      <c r="B93" s="45"/>
      <c r="C93" s="46"/>
      <c r="D93" s="46"/>
      <c r="E93" s="49" t="s">
        <v>2792</v>
      </c>
      <c r="F93" s="46"/>
      <c r="G93" s="46"/>
      <c r="H93" s="46"/>
      <c r="I93" s="46"/>
      <c r="J93" s="48"/>
    </row>
    <row r="94" ht="90">
      <c r="A94" s="37" t="s">
        <v>152</v>
      </c>
      <c r="B94" s="45"/>
      <c r="C94" s="46"/>
      <c r="D94" s="46"/>
      <c r="E94" s="39" t="s">
        <v>2793</v>
      </c>
      <c r="F94" s="46"/>
      <c r="G94" s="46"/>
      <c r="H94" s="46"/>
      <c r="I94" s="46"/>
      <c r="J94" s="48"/>
    </row>
    <row r="95">
      <c r="A95" s="37" t="s">
        <v>144</v>
      </c>
      <c r="B95" s="37">
        <v>21</v>
      </c>
      <c r="C95" s="38" t="s">
        <v>2794</v>
      </c>
      <c r="D95" s="37" t="s">
        <v>146</v>
      </c>
      <c r="E95" s="39" t="s">
        <v>2795</v>
      </c>
      <c r="F95" s="40" t="s">
        <v>164</v>
      </c>
      <c r="G95" s="41">
        <v>61.683999999999997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149</v>
      </c>
      <c r="B96" s="45"/>
      <c r="C96" s="46"/>
      <c r="D96" s="46"/>
      <c r="E96" s="47" t="s">
        <v>146</v>
      </c>
      <c r="F96" s="46"/>
      <c r="G96" s="46"/>
      <c r="H96" s="46"/>
      <c r="I96" s="46"/>
      <c r="J96" s="48"/>
    </row>
    <row r="97" ht="90">
      <c r="A97" s="37" t="s">
        <v>150</v>
      </c>
      <c r="B97" s="45"/>
      <c r="C97" s="46"/>
      <c r="D97" s="46"/>
      <c r="E97" s="49" t="s">
        <v>2796</v>
      </c>
      <c r="F97" s="46"/>
      <c r="G97" s="46"/>
      <c r="H97" s="46"/>
      <c r="I97" s="46"/>
      <c r="J97" s="48"/>
    </row>
    <row r="98" ht="120">
      <c r="A98" s="37" t="s">
        <v>152</v>
      </c>
      <c r="B98" s="45"/>
      <c r="C98" s="46"/>
      <c r="D98" s="46"/>
      <c r="E98" s="39" t="s">
        <v>1642</v>
      </c>
      <c r="F98" s="46"/>
      <c r="G98" s="46"/>
      <c r="H98" s="46"/>
      <c r="I98" s="46"/>
      <c r="J98" s="48"/>
    </row>
    <row r="99" ht="30">
      <c r="A99" s="37" t="s">
        <v>144</v>
      </c>
      <c r="B99" s="37">
        <v>22</v>
      </c>
      <c r="C99" s="38" t="s">
        <v>2797</v>
      </c>
      <c r="D99" s="37" t="s">
        <v>146</v>
      </c>
      <c r="E99" s="39" t="s">
        <v>2798</v>
      </c>
      <c r="F99" s="40" t="s">
        <v>178</v>
      </c>
      <c r="G99" s="41">
        <v>1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47" t="s">
        <v>146</v>
      </c>
      <c r="F100" s="46"/>
      <c r="G100" s="46"/>
      <c r="H100" s="46"/>
      <c r="I100" s="46"/>
      <c r="J100" s="48"/>
    </row>
    <row r="101" ht="90">
      <c r="A101" s="37" t="s">
        <v>150</v>
      </c>
      <c r="B101" s="45"/>
      <c r="C101" s="46"/>
      <c r="D101" s="46"/>
      <c r="E101" s="49" t="s">
        <v>2799</v>
      </c>
      <c r="F101" s="46"/>
      <c r="G101" s="46"/>
      <c r="H101" s="46"/>
      <c r="I101" s="46"/>
      <c r="J101" s="48"/>
    </row>
    <row r="102" ht="360">
      <c r="A102" s="37" t="s">
        <v>152</v>
      </c>
      <c r="B102" s="45"/>
      <c r="C102" s="46"/>
      <c r="D102" s="46"/>
      <c r="E102" s="39" t="s">
        <v>2800</v>
      </c>
      <c r="F102" s="46"/>
      <c r="G102" s="46"/>
      <c r="H102" s="46"/>
      <c r="I102" s="46"/>
      <c r="J102" s="48"/>
    </row>
    <row r="103" ht="45">
      <c r="A103" s="37" t="s">
        <v>144</v>
      </c>
      <c r="B103" s="37">
        <v>23</v>
      </c>
      <c r="C103" s="38" t="s">
        <v>2801</v>
      </c>
      <c r="D103" s="37" t="s">
        <v>146</v>
      </c>
      <c r="E103" s="39" t="s">
        <v>2802</v>
      </c>
      <c r="F103" s="40" t="s">
        <v>164</v>
      </c>
      <c r="G103" s="41">
        <v>0.76500000000000001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149</v>
      </c>
      <c r="B104" s="45"/>
      <c r="C104" s="46"/>
      <c r="D104" s="46"/>
      <c r="E104" s="47" t="s">
        <v>146</v>
      </c>
      <c r="F104" s="46"/>
      <c r="G104" s="46"/>
      <c r="H104" s="46"/>
      <c r="I104" s="46"/>
      <c r="J104" s="48"/>
    </row>
    <row r="105" ht="180">
      <c r="A105" s="37" t="s">
        <v>150</v>
      </c>
      <c r="B105" s="45"/>
      <c r="C105" s="46"/>
      <c r="D105" s="46"/>
      <c r="E105" s="49" t="s">
        <v>2803</v>
      </c>
      <c r="F105" s="46"/>
      <c r="G105" s="46"/>
      <c r="H105" s="46"/>
      <c r="I105" s="46"/>
      <c r="J105" s="48"/>
    </row>
    <row r="106" ht="210">
      <c r="A106" s="37" t="s">
        <v>152</v>
      </c>
      <c r="B106" s="45"/>
      <c r="C106" s="46"/>
      <c r="D106" s="46"/>
      <c r="E106" s="39" t="s">
        <v>2804</v>
      </c>
      <c r="F106" s="46"/>
      <c r="G106" s="46"/>
      <c r="H106" s="46"/>
      <c r="I106" s="46"/>
      <c r="J106" s="48"/>
    </row>
    <row r="107" ht="30">
      <c r="A107" s="37" t="s">
        <v>144</v>
      </c>
      <c r="B107" s="37">
        <v>24</v>
      </c>
      <c r="C107" s="38" t="s">
        <v>2805</v>
      </c>
      <c r="D107" s="37" t="s">
        <v>146</v>
      </c>
      <c r="E107" s="39" t="s">
        <v>2806</v>
      </c>
      <c r="F107" s="40" t="s">
        <v>164</v>
      </c>
      <c r="G107" s="41">
        <v>4.29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149</v>
      </c>
      <c r="B108" s="45"/>
      <c r="C108" s="46"/>
      <c r="D108" s="46"/>
      <c r="E108" s="47" t="s">
        <v>146</v>
      </c>
      <c r="F108" s="46"/>
      <c r="G108" s="46"/>
      <c r="H108" s="46"/>
      <c r="I108" s="46"/>
      <c r="J108" s="48"/>
    </row>
    <row r="109" ht="180">
      <c r="A109" s="37" t="s">
        <v>150</v>
      </c>
      <c r="B109" s="45"/>
      <c r="C109" s="46"/>
      <c r="D109" s="46"/>
      <c r="E109" s="49" t="s">
        <v>2807</v>
      </c>
      <c r="F109" s="46"/>
      <c r="G109" s="46"/>
      <c r="H109" s="46"/>
      <c r="I109" s="46"/>
      <c r="J109" s="48"/>
    </row>
    <row r="110" ht="210">
      <c r="A110" s="37" t="s">
        <v>152</v>
      </c>
      <c r="B110" s="45"/>
      <c r="C110" s="46"/>
      <c r="D110" s="46"/>
      <c r="E110" s="39" t="s">
        <v>2804</v>
      </c>
      <c r="F110" s="46"/>
      <c r="G110" s="46"/>
      <c r="H110" s="46"/>
      <c r="I110" s="46"/>
      <c r="J110" s="48"/>
    </row>
    <row r="111" ht="30">
      <c r="A111" s="37" t="s">
        <v>144</v>
      </c>
      <c r="B111" s="37">
        <v>25</v>
      </c>
      <c r="C111" s="38" t="s">
        <v>2808</v>
      </c>
      <c r="D111" s="37" t="s">
        <v>146</v>
      </c>
      <c r="E111" s="39" t="s">
        <v>2809</v>
      </c>
      <c r="F111" s="40" t="s">
        <v>156</v>
      </c>
      <c r="G111" s="41">
        <v>5.0999999999999996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149</v>
      </c>
      <c r="B112" s="45"/>
      <c r="C112" s="46"/>
      <c r="D112" s="46"/>
      <c r="E112" s="47" t="s">
        <v>146</v>
      </c>
      <c r="F112" s="46"/>
      <c r="G112" s="46"/>
      <c r="H112" s="46"/>
      <c r="I112" s="46"/>
      <c r="J112" s="48"/>
    </row>
    <row r="113" ht="150">
      <c r="A113" s="37" t="s">
        <v>150</v>
      </c>
      <c r="B113" s="45"/>
      <c r="C113" s="46"/>
      <c r="D113" s="46"/>
      <c r="E113" s="49" t="s">
        <v>2810</v>
      </c>
      <c r="F113" s="46"/>
      <c r="G113" s="46"/>
      <c r="H113" s="46"/>
      <c r="I113" s="46"/>
      <c r="J113" s="48"/>
    </row>
    <row r="114" ht="240">
      <c r="A114" s="37" t="s">
        <v>152</v>
      </c>
      <c r="B114" s="45"/>
      <c r="C114" s="46"/>
      <c r="D114" s="46"/>
      <c r="E114" s="39" t="s">
        <v>2811</v>
      </c>
      <c r="F114" s="46"/>
      <c r="G114" s="46"/>
      <c r="H114" s="46"/>
      <c r="I114" s="46"/>
      <c r="J114" s="48"/>
    </row>
    <row r="115" ht="30">
      <c r="A115" s="37" t="s">
        <v>144</v>
      </c>
      <c r="B115" s="37">
        <v>26</v>
      </c>
      <c r="C115" s="38" t="s">
        <v>2812</v>
      </c>
      <c r="D115" s="37" t="s">
        <v>146</v>
      </c>
      <c r="E115" s="39" t="s">
        <v>2813</v>
      </c>
      <c r="F115" s="40" t="s">
        <v>156</v>
      </c>
      <c r="G115" s="41">
        <v>3.5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149</v>
      </c>
      <c r="B116" s="45"/>
      <c r="C116" s="46"/>
      <c r="D116" s="46"/>
      <c r="E116" s="47" t="s">
        <v>146</v>
      </c>
      <c r="F116" s="46"/>
      <c r="G116" s="46"/>
      <c r="H116" s="46"/>
      <c r="I116" s="46"/>
      <c r="J116" s="48"/>
    </row>
    <row r="117" ht="165">
      <c r="A117" s="37" t="s">
        <v>150</v>
      </c>
      <c r="B117" s="45"/>
      <c r="C117" s="46"/>
      <c r="D117" s="46"/>
      <c r="E117" s="49" t="s">
        <v>2814</v>
      </c>
      <c r="F117" s="46"/>
      <c r="G117" s="46"/>
      <c r="H117" s="46"/>
      <c r="I117" s="46"/>
      <c r="J117" s="48"/>
    </row>
    <row r="118" ht="240">
      <c r="A118" s="37" t="s">
        <v>152</v>
      </c>
      <c r="B118" s="45"/>
      <c r="C118" s="46"/>
      <c r="D118" s="46"/>
      <c r="E118" s="39" t="s">
        <v>2811</v>
      </c>
      <c r="F118" s="46"/>
      <c r="G118" s="46"/>
      <c r="H118" s="46"/>
      <c r="I118" s="46"/>
      <c r="J118" s="48"/>
    </row>
    <row r="119" ht="45">
      <c r="A119" s="37" t="s">
        <v>144</v>
      </c>
      <c r="B119" s="37">
        <v>27</v>
      </c>
      <c r="C119" s="38" t="s">
        <v>2815</v>
      </c>
      <c r="D119" s="37" t="s">
        <v>146</v>
      </c>
      <c r="E119" s="39" t="s">
        <v>2816</v>
      </c>
      <c r="F119" s="40" t="s">
        <v>178</v>
      </c>
      <c r="G119" s="41">
        <v>2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149</v>
      </c>
      <c r="B120" s="45"/>
      <c r="C120" s="46"/>
      <c r="D120" s="46"/>
      <c r="E120" s="47" t="s">
        <v>146</v>
      </c>
      <c r="F120" s="46"/>
      <c r="G120" s="46"/>
      <c r="H120" s="46"/>
      <c r="I120" s="46"/>
      <c r="J120" s="48"/>
    </row>
    <row r="121" ht="210">
      <c r="A121" s="37" t="s">
        <v>150</v>
      </c>
      <c r="B121" s="45"/>
      <c r="C121" s="46"/>
      <c r="D121" s="46"/>
      <c r="E121" s="49" t="s">
        <v>2817</v>
      </c>
      <c r="F121" s="46"/>
      <c r="G121" s="46"/>
      <c r="H121" s="46"/>
      <c r="I121" s="46"/>
      <c r="J121" s="48"/>
    </row>
    <row r="122" ht="405">
      <c r="A122" s="37" t="s">
        <v>152</v>
      </c>
      <c r="B122" s="45"/>
      <c r="C122" s="46"/>
      <c r="D122" s="46"/>
      <c r="E122" s="39" t="s">
        <v>2818</v>
      </c>
      <c r="F122" s="46"/>
      <c r="G122" s="46"/>
      <c r="H122" s="46"/>
      <c r="I122" s="46"/>
      <c r="J122" s="48"/>
    </row>
    <row r="123">
      <c r="A123" s="31" t="s">
        <v>141</v>
      </c>
      <c r="B123" s="32"/>
      <c r="C123" s="33" t="s">
        <v>614</v>
      </c>
      <c r="D123" s="34"/>
      <c r="E123" s="31" t="s">
        <v>1275</v>
      </c>
      <c r="F123" s="34"/>
      <c r="G123" s="34"/>
      <c r="H123" s="34"/>
      <c r="I123" s="35">
        <f>SUMIFS(I124:I151,A124:A151,"P")</f>
        <v>0</v>
      </c>
      <c r="J123" s="36"/>
    </row>
    <row r="124">
      <c r="A124" s="37" t="s">
        <v>144</v>
      </c>
      <c r="B124" s="37">
        <v>28</v>
      </c>
      <c r="C124" s="38" t="s">
        <v>1330</v>
      </c>
      <c r="D124" s="37" t="s">
        <v>146</v>
      </c>
      <c r="E124" s="39" t="s">
        <v>1331</v>
      </c>
      <c r="F124" s="40" t="s">
        <v>148</v>
      </c>
      <c r="G124" s="41">
        <v>49.027000000000001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149</v>
      </c>
      <c r="B125" s="45"/>
      <c r="C125" s="46"/>
      <c r="D125" s="46"/>
      <c r="E125" s="47" t="s">
        <v>146</v>
      </c>
      <c r="F125" s="46"/>
      <c r="G125" s="46"/>
      <c r="H125" s="46"/>
      <c r="I125" s="46"/>
      <c r="J125" s="48"/>
    </row>
    <row r="126" ht="105">
      <c r="A126" s="37" t="s">
        <v>150</v>
      </c>
      <c r="B126" s="45"/>
      <c r="C126" s="46"/>
      <c r="D126" s="46"/>
      <c r="E126" s="49" t="s">
        <v>2819</v>
      </c>
      <c r="F126" s="46"/>
      <c r="G126" s="46"/>
      <c r="H126" s="46"/>
      <c r="I126" s="46"/>
      <c r="J126" s="48"/>
    </row>
    <row r="127" ht="195">
      <c r="A127" s="37" t="s">
        <v>152</v>
      </c>
      <c r="B127" s="45"/>
      <c r="C127" s="46"/>
      <c r="D127" s="46"/>
      <c r="E127" s="39" t="s">
        <v>1326</v>
      </c>
      <c r="F127" s="46"/>
      <c r="G127" s="46"/>
      <c r="H127" s="46"/>
      <c r="I127" s="46"/>
      <c r="J127" s="48"/>
    </row>
    <row r="128" ht="30">
      <c r="A128" s="37" t="s">
        <v>144</v>
      </c>
      <c r="B128" s="37">
        <v>29</v>
      </c>
      <c r="C128" s="38" t="s">
        <v>2820</v>
      </c>
      <c r="D128" s="37" t="s">
        <v>146</v>
      </c>
      <c r="E128" s="39" t="s">
        <v>2821</v>
      </c>
      <c r="F128" s="40" t="s">
        <v>2822</v>
      </c>
      <c r="G128" s="41">
        <v>49.070999999999998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149</v>
      </c>
      <c r="B129" s="45"/>
      <c r="C129" s="46"/>
      <c r="D129" s="46"/>
      <c r="E129" s="47" t="s">
        <v>146</v>
      </c>
      <c r="F129" s="46"/>
      <c r="G129" s="46"/>
      <c r="H129" s="46"/>
      <c r="I129" s="46"/>
      <c r="J129" s="48"/>
    </row>
    <row r="130" ht="90">
      <c r="A130" s="37" t="s">
        <v>150</v>
      </c>
      <c r="B130" s="45"/>
      <c r="C130" s="46"/>
      <c r="D130" s="46"/>
      <c r="E130" s="49" t="s">
        <v>2823</v>
      </c>
      <c r="F130" s="46"/>
      <c r="G130" s="46"/>
      <c r="H130" s="46"/>
      <c r="I130" s="46"/>
      <c r="J130" s="48"/>
    </row>
    <row r="131" ht="315">
      <c r="A131" s="37" t="s">
        <v>152</v>
      </c>
      <c r="B131" s="45"/>
      <c r="C131" s="46"/>
      <c r="D131" s="46"/>
      <c r="E131" s="39" t="s">
        <v>2824</v>
      </c>
      <c r="F131" s="46"/>
      <c r="G131" s="46"/>
      <c r="H131" s="46"/>
      <c r="I131" s="46"/>
      <c r="J131" s="48"/>
    </row>
    <row r="132">
      <c r="A132" s="37" t="s">
        <v>144</v>
      </c>
      <c r="B132" s="37">
        <v>31</v>
      </c>
      <c r="C132" s="38" t="s">
        <v>2825</v>
      </c>
      <c r="D132" s="37" t="s">
        <v>146</v>
      </c>
      <c r="E132" s="39" t="s">
        <v>2826</v>
      </c>
      <c r="F132" s="40" t="s">
        <v>171</v>
      </c>
      <c r="G132" s="41">
        <v>1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 ht="45">
      <c r="A133" s="37" t="s">
        <v>149</v>
      </c>
      <c r="B133" s="45"/>
      <c r="C133" s="46"/>
      <c r="D133" s="46"/>
      <c r="E133" s="39" t="s">
        <v>2827</v>
      </c>
      <c r="F133" s="46"/>
      <c r="G133" s="46"/>
      <c r="H133" s="46"/>
      <c r="I133" s="46"/>
      <c r="J133" s="48"/>
    </row>
    <row r="134" ht="45">
      <c r="A134" s="37" t="s">
        <v>150</v>
      </c>
      <c r="B134" s="45"/>
      <c r="C134" s="46"/>
      <c r="D134" s="46"/>
      <c r="E134" s="49" t="s">
        <v>2735</v>
      </c>
      <c r="F134" s="46"/>
      <c r="G134" s="46"/>
      <c r="H134" s="46"/>
      <c r="I134" s="46"/>
      <c r="J134" s="48"/>
    </row>
    <row r="135" ht="105">
      <c r="A135" s="37" t="s">
        <v>152</v>
      </c>
      <c r="B135" s="45"/>
      <c r="C135" s="46"/>
      <c r="D135" s="46"/>
      <c r="E135" s="39" t="s">
        <v>2828</v>
      </c>
      <c r="F135" s="46"/>
      <c r="G135" s="46"/>
      <c r="H135" s="46"/>
      <c r="I135" s="46"/>
      <c r="J135" s="48"/>
    </row>
    <row r="136" ht="45">
      <c r="A136" s="37" t="s">
        <v>144</v>
      </c>
      <c r="B136" s="37">
        <v>32</v>
      </c>
      <c r="C136" s="38" t="s">
        <v>2829</v>
      </c>
      <c r="D136" s="37" t="s">
        <v>146</v>
      </c>
      <c r="E136" s="39" t="s">
        <v>2830</v>
      </c>
      <c r="F136" s="40" t="s">
        <v>171</v>
      </c>
      <c r="G136" s="41">
        <v>1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149</v>
      </c>
      <c r="B137" s="45"/>
      <c r="C137" s="46"/>
      <c r="D137" s="46"/>
      <c r="E137" s="47" t="s">
        <v>146</v>
      </c>
      <c r="F137" s="46"/>
      <c r="G137" s="46"/>
      <c r="H137" s="46"/>
      <c r="I137" s="46"/>
      <c r="J137" s="48"/>
    </row>
    <row r="138" ht="60">
      <c r="A138" s="37" t="s">
        <v>150</v>
      </c>
      <c r="B138" s="45"/>
      <c r="C138" s="46"/>
      <c r="D138" s="46"/>
      <c r="E138" s="49" t="s">
        <v>2831</v>
      </c>
      <c r="F138" s="46"/>
      <c r="G138" s="46"/>
      <c r="H138" s="46"/>
      <c r="I138" s="46"/>
      <c r="J138" s="48"/>
    </row>
    <row r="139" ht="225">
      <c r="A139" s="37" t="s">
        <v>152</v>
      </c>
      <c r="B139" s="45"/>
      <c r="C139" s="46"/>
      <c r="D139" s="46"/>
      <c r="E139" s="39" t="s">
        <v>2832</v>
      </c>
      <c r="F139" s="46"/>
      <c r="G139" s="46"/>
      <c r="H139" s="46"/>
      <c r="I139" s="46"/>
      <c r="J139" s="48"/>
    </row>
    <row r="140">
      <c r="A140" s="37" t="s">
        <v>144</v>
      </c>
      <c r="B140" s="37">
        <v>33</v>
      </c>
      <c r="C140" s="38" t="s">
        <v>2833</v>
      </c>
      <c r="D140" s="37" t="s">
        <v>146</v>
      </c>
      <c r="E140" s="39" t="s">
        <v>2834</v>
      </c>
      <c r="F140" s="40" t="s">
        <v>171</v>
      </c>
      <c r="G140" s="41">
        <v>1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47" t="s">
        <v>146</v>
      </c>
      <c r="F141" s="46"/>
      <c r="G141" s="46"/>
      <c r="H141" s="46"/>
      <c r="I141" s="46"/>
      <c r="J141" s="48"/>
    </row>
    <row r="142" ht="60">
      <c r="A142" s="37" t="s">
        <v>150</v>
      </c>
      <c r="B142" s="45"/>
      <c r="C142" s="46"/>
      <c r="D142" s="46"/>
      <c r="E142" s="49" t="s">
        <v>2835</v>
      </c>
      <c r="F142" s="46"/>
      <c r="G142" s="46"/>
      <c r="H142" s="46"/>
      <c r="I142" s="46"/>
      <c r="J142" s="48"/>
    </row>
    <row r="143" ht="285">
      <c r="A143" s="37" t="s">
        <v>152</v>
      </c>
      <c r="B143" s="45"/>
      <c r="C143" s="46"/>
      <c r="D143" s="46"/>
      <c r="E143" s="39" t="s">
        <v>2836</v>
      </c>
      <c r="F143" s="46"/>
      <c r="G143" s="46"/>
      <c r="H143" s="46"/>
      <c r="I143" s="46"/>
      <c r="J143" s="48"/>
    </row>
    <row r="144" ht="30">
      <c r="A144" s="37" t="s">
        <v>144</v>
      </c>
      <c r="B144" s="37">
        <v>34</v>
      </c>
      <c r="C144" s="38" t="s">
        <v>2837</v>
      </c>
      <c r="D144" s="37" t="s">
        <v>146</v>
      </c>
      <c r="E144" s="39" t="s">
        <v>2838</v>
      </c>
      <c r="F144" s="40" t="s">
        <v>171</v>
      </c>
      <c r="G144" s="41">
        <v>1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149</v>
      </c>
      <c r="B145" s="45"/>
      <c r="C145" s="46"/>
      <c r="D145" s="46"/>
      <c r="E145" s="47" t="s">
        <v>146</v>
      </c>
      <c r="F145" s="46"/>
      <c r="G145" s="46"/>
      <c r="H145" s="46"/>
      <c r="I145" s="46"/>
      <c r="J145" s="48"/>
    </row>
    <row r="146" ht="60">
      <c r="A146" s="37" t="s">
        <v>150</v>
      </c>
      <c r="B146" s="45"/>
      <c r="C146" s="46"/>
      <c r="D146" s="46"/>
      <c r="E146" s="49" t="s">
        <v>2835</v>
      </c>
      <c r="F146" s="46"/>
      <c r="G146" s="46"/>
      <c r="H146" s="46"/>
      <c r="I146" s="46"/>
      <c r="J146" s="48"/>
    </row>
    <row r="147" ht="285">
      <c r="A147" s="37" t="s">
        <v>152</v>
      </c>
      <c r="B147" s="45"/>
      <c r="C147" s="46"/>
      <c r="D147" s="46"/>
      <c r="E147" s="39" t="s">
        <v>2836</v>
      </c>
      <c r="F147" s="46"/>
      <c r="G147" s="46"/>
      <c r="H147" s="46"/>
      <c r="I147" s="46"/>
      <c r="J147" s="48"/>
    </row>
    <row r="148" ht="30">
      <c r="A148" s="37" t="s">
        <v>144</v>
      </c>
      <c r="B148" s="37">
        <v>35</v>
      </c>
      <c r="C148" s="38" t="s">
        <v>2839</v>
      </c>
      <c r="D148" s="37" t="s">
        <v>146</v>
      </c>
      <c r="E148" s="39" t="s">
        <v>2840</v>
      </c>
      <c r="F148" s="40" t="s">
        <v>171</v>
      </c>
      <c r="G148" s="41">
        <v>1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149</v>
      </c>
      <c r="B149" s="45"/>
      <c r="C149" s="46"/>
      <c r="D149" s="46"/>
      <c r="E149" s="47" t="s">
        <v>146</v>
      </c>
      <c r="F149" s="46"/>
      <c r="G149" s="46"/>
      <c r="H149" s="46"/>
      <c r="I149" s="46"/>
      <c r="J149" s="48"/>
    </row>
    <row r="150" ht="60">
      <c r="A150" s="37" t="s">
        <v>150</v>
      </c>
      <c r="B150" s="45"/>
      <c r="C150" s="46"/>
      <c r="D150" s="46"/>
      <c r="E150" s="49" t="s">
        <v>2831</v>
      </c>
      <c r="F150" s="46"/>
      <c r="G150" s="46"/>
      <c r="H150" s="46"/>
      <c r="I150" s="46"/>
      <c r="J150" s="48"/>
    </row>
    <row r="151" ht="285">
      <c r="A151" s="37" t="s">
        <v>152</v>
      </c>
      <c r="B151" s="45"/>
      <c r="C151" s="46"/>
      <c r="D151" s="46"/>
      <c r="E151" s="39" t="s">
        <v>2841</v>
      </c>
      <c r="F151" s="46"/>
      <c r="G151" s="46"/>
      <c r="H151" s="46"/>
      <c r="I151" s="46"/>
      <c r="J151" s="48"/>
    </row>
    <row r="152">
      <c r="A152" s="31" t="s">
        <v>141</v>
      </c>
      <c r="B152" s="32"/>
      <c r="C152" s="33" t="s">
        <v>470</v>
      </c>
      <c r="D152" s="34"/>
      <c r="E152" s="31" t="s">
        <v>471</v>
      </c>
      <c r="F152" s="34"/>
      <c r="G152" s="34"/>
      <c r="H152" s="34"/>
      <c r="I152" s="35">
        <f>SUMIFS(I153:I180,A153:A180,"P")</f>
        <v>0</v>
      </c>
      <c r="J152" s="36"/>
    </row>
    <row r="153" ht="45">
      <c r="A153" s="37" t="s">
        <v>144</v>
      </c>
      <c r="B153" s="37">
        <v>36</v>
      </c>
      <c r="C153" s="38" t="s">
        <v>2842</v>
      </c>
      <c r="D153" s="37" t="s">
        <v>2843</v>
      </c>
      <c r="E153" s="39" t="s">
        <v>2844</v>
      </c>
      <c r="F153" s="40" t="s">
        <v>475</v>
      </c>
      <c r="G153" s="41">
        <v>24.285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149</v>
      </c>
      <c r="B154" s="45"/>
      <c r="C154" s="46"/>
      <c r="D154" s="46"/>
      <c r="E154" s="39" t="s">
        <v>1349</v>
      </c>
      <c r="F154" s="46"/>
      <c r="G154" s="46"/>
      <c r="H154" s="46"/>
      <c r="I154" s="46"/>
      <c r="J154" s="48"/>
    </row>
    <row r="155" ht="75">
      <c r="A155" s="37" t="s">
        <v>150</v>
      </c>
      <c r="B155" s="45"/>
      <c r="C155" s="46"/>
      <c r="D155" s="46"/>
      <c r="E155" s="49" t="s">
        <v>2845</v>
      </c>
      <c r="F155" s="46"/>
      <c r="G155" s="46"/>
      <c r="H155" s="46"/>
      <c r="I155" s="46"/>
      <c r="J155" s="48"/>
    </row>
    <row r="156" ht="120">
      <c r="A156" s="37" t="s">
        <v>152</v>
      </c>
      <c r="B156" s="45"/>
      <c r="C156" s="46"/>
      <c r="D156" s="46"/>
      <c r="E156" s="39" t="s">
        <v>1047</v>
      </c>
      <c r="F156" s="46"/>
      <c r="G156" s="46"/>
      <c r="H156" s="46"/>
      <c r="I156" s="46"/>
      <c r="J156" s="48"/>
    </row>
    <row r="157" ht="60">
      <c r="A157" s="37" t="s">
        <v>144</v>
      </c>
      <c r="B157" s="37">
        <v>37</v>
      </c>
      <c r="C157" s="38" t="s">
        <v>472</v>
      </c>
      <c r="D157" s="37" t="s">
        <v>473</v>
      </c>
      <c r="E157" s="39" t="s">
        <v>474</v>
      </c>
      <c r="F157" s="40" t="s">
        <v>475</v>
      </c>
      <c r="G157" s="41">
        <v>129.46299999999999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149</v>
      </c>
      <c r="B158" s="45"/>
      <c r="C158" s="46"/>
      <c r="D158" s="46"/>
      <c r="E158" s="39" t="s">
        <v>1349</v>
      </c>
      <c r="F158" s="46"/>
      <c r="G158" s="46"/>
      <c r="H158" s="46"/>
      <c r="I158" s="46"/>
      <c r="J158" s="48"/>
    </row>
    <row r="159" ht="90">
      <c r="A159" s="37" t="s">
        <v>150</v>
      </c>
      <c r="B159" s="45"/>
      <c r="C159" s="46"/>
      <c r="D159" s="46"/>
      <c r="E159" s="49" t="s">
        <v>2846</v>
      </c>
      <c r="F159" s="46"/>
      <c r="G159" s="46"/>
      <c r="H159" s="46"/>
      <c r="I159" s="46"/>
      <c r="J159" s="48"/>
    </row>
    <row r="160" ht="120">
      <c r="A160" s="37" t="s">
        <v>152</v>
      </c>
      <c r="B160" s="45"/>
      <c r="C160" s="46"/>
      <c r="D160" s="46"/>
      <c r="E160" s="39" t="s">
        <v>1047</v>
      </c>
      <c r="F160" s="46"/>
      <c r="G160" s="46"/>
      <c r="H160" s="46"/>
      <c r="I160" s="46"/>
      <c r="J160" s="48"/>
    </row>
    <row r="161" ht="45">
      <c r="A161" s="37" t="s">
        <v>144</v>
      </c>
      <c r="B161" s="37">
        <v>38</v>
      </c>
      <c r="C161" s="38" t="s">
        <v>2847</v>
      </c>
      <c r="D161" s="37" t="s">
        <v>2848</v>
      </c>
      <c r="E161" s="39" t="s">
        <v>2849</v>
      </c>
      <c r="F161" s="40" t="s">
        <v>475</v>
      </c>
      <c r="G161" s="41">
        <v>0.16400000000000001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149</v>
      </c>
      <c r="B162" s="45"/>
      <c r="C162" s="46"/>
      <c r="D162" s="46"/>
      <c r="E162" s="39" t="s">
        <v>1349</v>
      </c>
      <c r="F162" s="46"/>
      <c r="G162" s="46"/>
      <c r="H162" s="46"/>
      <c r="I162" s="46"/>
      <c r="J162" s="48"/>
    </row>
    <row r="163" ht="60">
      <c r="A163" s="37" t="s">
        <v>150</v>
      </c>
      <c r="B163" s="45"/>
      <c r="C163" s="46"/>
      <c r="D163" s="46"/>
      <c r="E163" s="49" t="s">
        <v>2850</v>
      </c>
      <c r="F163" s="46"/>
      <c r="G163" s="46"/>
      <c r="H163" s="46"/>
      <c r="I163" s="46"/>
      <c r="J163" s="48"/>
    </row>
    <row r="164" ht="120">
      <c r="A164" s="37" t="s">
        <v>152</v>
      </c>
      <c r="B164" s="45"/>
      <c r="C164" s="46"/>
      <c r="D164" s="46"/>
      <c r="E164" s="39" t="s">
        <v>1047</v>
      </c>
      <c r="F164" s="46"/>
      <c r="G164" s="46"/>
      <c r="H164" s="46"/>
      <c r="I164" s="46"/>
      <c r="J164" s="48"/>
    </row>
    <row r="165" ht="60">
      <c r="A165" s="37" t="s">
        <v>144</v>
      </c>
      <c r="B165" s="37">
        <v>39</v>
      </c>
      <c r="C165" s="38" t="s">
        <v>2851</v>
      </c>
      <c r="D165" s="37" t="s">
        <v>2852</v>
      </c>
      <c r="E165" s="39" t="s">
        <v>2853</v>
      </c>
      <c r="F165" s="40" t="s">
        <v>475</v>
      </c>
      <c r="G165" s="41">
        <v>0.063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149</v>
      </c>
      <c r="B166" s="45"/>
      <c r="C166" s="46"/>
      <c r="D166" s="46"/>
      <c r="E166" s="39" t="s">
        <v>1349</v>
      </c>
      <c r="F166" s="46"/>
      <c r="G166" s="46"/>
      <c r="H166" s="46"/>
      <c r="I166" s="46"/>
      <c r="J166" s="48"/>
    </row>
    <row r="167" ht="60">
      <c r="A167" s="37" t="s">
        <v>150</v>
      </c>
      <c r="B167" s="45"/>
      <c r="C167" s="46"/>
      <c r="D167" s="46"/>
      <c r="E167" s="49" t="s">
        <v>2854</v>
      </c>
      <c r="F167" s="46"/>
      <c r="G167" s="46"/>
      <c r="H167" s="46"/>
      <c r="I167" s="46"/>
      <c r="J167" s="48"/>
    </row>
    <row r="168" ht="120">
      <c r="A168" s="37" t="s">
        <v>152</v>
      </c>
      <c r="B168" s="45"/>
      <c r="C168" s="46"/>
      <c r="D168" s="46"/>
      <c r="E168" s="39" t="s">
        <v>1047</v>
      </c>
      <c r="F168" s="46"/>
      <c r="G168" s="46"/>
      <c r="H168" s="46"/>
      <c r="I168" s="46"/>
      <c r="J168" s="48"/>
    </row>
    <row r="169" ht="60">
      <c r="A169" s="37" t="s">
        <v>144</v>
      </c>
      <c r="B169" s="37">
        <v>40</v>
      </c>
      <c r="C169" s="38" t="s">
        <v>2855</v>
      </c>
      <c r="D169" s="37" t="s">
        <v>2856</v>
      </c>
      <c r="E169" s="39" t="s">
        <v>2857</v>
      </c>
      <c r="F169" s="40" t="s">
        <v>475</v>
      </c>
      <c r="G169" s="41">
        <v>0.5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149</v>
      </c>
      <c r="B170" s="45"/>
      <c r="C170" s="46"/>
      <c r="D170" s="46"/>
      <c r="E170" s="39" t="s">
        <v>1349</v>
      </c>
      <c r="F170" s="46"/>
      <c r="G170" s="46"/>
      <c r="H170" s="46"/>
      <c r="I170" s="46"/>
      <c r="J170" s="48"/>
    </row>
    <row r="171" ht="60">
      <c r="A171" s="37" t="s">
        <v>150</v>
      </c>
      <c r="B171" s="45"/>
      <c r="C171" s="46"/>
      <c r="D171" s="46"/>
      <c r="E171" s="49" t="s">
        <v>2858</v>
      </c>
      <c r="F171" s="46"/>
      <c r="G171" s="46"/>
      <c r="H171" s="46"/>
      <c r="I171" s="46"/>
      <c r="J171" s="48"/>
    </row>
    <row r="172" ht="120">
      <c r="A172" s="37" t="s">
        <v>152</v>
      </c>
      <c r="B172" s="45"/>
      <c r="C172" s="46"/>
      <c r="D172" s="46"/>
      <c r="E172" s="39" t="s">
        <v>1047</v>
      </c>
      <c r="F172" s="46"/>
      <c r="G172" s="46"/>
      <c r="H172" s="46"/>
      <c r="I172" s="46"/>
      <c r="J172" s="48"/>
    </row>
    <row r="173" ht="45">
      <c r="A173" s="37" t="s">
        <v>144</v>
      </c>
      <c r="B173" s="37">
        <v>41</v>
      </c>
      <c r="C173" s="38" t="s">
        <v>1346</v>
      </c>
      <c r="D173" s="37" t="s">
        <v>1347</v>
      </c>
      <c r="E173" s="39" t="s">
        <v>1348</v>
      </c>
      <c r="F173" s="40" t="s">
        <v>475</v>
      </c>
      <c r="G173" s="41">
        <v>0.27000000000000002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149</v>
      </c>
      <c r="B174" s="45"/>
      <c r="C174" s="46"/>
      <c r="D174" s="46"/>
      <c r="E174" s="39" t="s">
        <v>1349</v>
      </c>
      <c r="F174" s="46"/>
      <c r="G174" s="46"/>
      <c r="H174" s="46"/>
      <c r="I174" s="46"/>
      <c r="J174" s="48"/>
    </row>
    <row r="175" ht="60">
      <c r="A175" s="37" t="s">
        <v>150</v>
      </c>
      <c r="B175" s="45"/>
      <c r="C175" s="46"/>
      <c r="D175" s="46"/>
      <c r="E175" s="49" t="s">
        <v>2859</v>
      </c>
      <c r="F175" s="46"/>
      <c r="G175" s="46"/>
      <c r="H175" s="46"/>
      <c r="I175" s="46"/>
      <c r="J175" s="48"/>
    </row>
    <row r="176" ht="120">
      <c r="A176" s="37" t="s">
        <v>152</v>
      </c>
      <c r="B176" s="45"/>
      <c r="C176" s="46"/>
      <c r="D176" s="46"/>
      <c r="E176" s="39" t="s">
        <v>1047</v>
      </c>
      <c r="F176" s="46"/>
      <c r="G176" s="46"/>
      <c r="H176" s="46"/>
      <c r="I176" s="46"/>
      <c r="J176" s="48"/>
    </row>
    <row r="177" ht="30">
      <c r="A177" s="37" t="s">
        <v>144</v>
      </c>
      <c r="B177" s="37">
        <v>42</v>
      </c>
      <c r="C177" s="38" t="s">
        <v>674</v>
      </c>
      <c r="D177" s="37" t="s">
        <v>675</v>
      </c>
      <c r="E177" s="39" t="s">
        <v>676</v>
      </c>
      <c r="F177" s="40" t="s">
        <v>475</v>
      </c>
      <c r="G177" s="41">
        <v>0.97299999999999998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149</v>
      </c>
      <c r="B178" s="45"/>
      <c r="C178" s="46"/>
      <c r="D178" s="46"/>
      <c r="E178" s="39" t="s">
        <v>1349</v>
      </c>
      <c r="F178" s="46"/>
      <c r="G178" s="46"/>
      <c r="H178" s="46"/>
      <c r="I178" s="46"/>
      <c r="J178" s="48"/>
    </row>
    <row r="179" ht="210">
      <c r="A179" s="37" t="s">
        <v>150</v>
      </c>
      <c r="B179" s="45"/>
      <c r="C179" s="46"/>
      <c r="D179" s="46"/>
      <c r="E179" s="49" t="s">
        <v>2860</v>
      </c>
      <c r="F179" s="46"/>
      <c r="G179" s="46"/>
      <c r="H179" s="46"/>
      <c r="I179" s="46"/>
      <c r="J179" s="48"/>
    </row>
    <row r="180" ht="120">
      <c r="A180" s="37" t="s">
        <v>152</v>
      </c>
      <c r="B180" s="50"/>
      <c r="C180" s="51"/>
      <c r="D180" s="51"/>
      <c r="E180" s="39" t="s">
        <v>1047</v>
      </c>
      <c r="F180" s="51"/>
      <c r="G180" s="51"/>
      <c r="H180" s="51"/>
      <c r="I180" s="51"/>
      <c r="J180" s="52"/>
    </row>
  </sheetData>
  <sheetProtection sheet="1" objects="1" scenarios="1" spinCount="100000" saltValue="L/DlWS2Grsu352lyhiTclMJaVuI6G8qQ1iTYBoUShRoyoWGj4Vgia6FFWCsZtnQO6uhOKO/ilpNY8BYmX6NQ8w==" hashValue="sDhK1kVwAa8huzVhJRHMsE6J0JYha77SiyNpzDqZ3KBdy/1He9b+YjKw2nl/yxGb5mqiXF22dTslmU4fnRqwpQ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2861</v>
      </c>
      <c r="I3" s="25">
        <f>SUMIFS(I10:I214,A10:A214,"SD")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73</v>
      </c>
      <c r="D4" s="22"/>
      <c r="E4" s="23" t="s">
        <v>74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125</v>
      </c>
      <c r="C5" s="21" t="s">
        <v>2733</v>
      </c>
      <c r="D5" s="22"/>
      <c r="E5" s="23" t="s">
        <v>76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2861</v>
      </c>
      <c r="D6" s="22"/>
      <c r="E6" s="23" t="s">
        <v>79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2862</v>
      </c>
      <c r="D10" s="34"/>
      <c r="E10" s="31" t="s">
        <v>2863</v>
      </c>
      <c r="F10" s="34"/>
      <c r="G10" s="34"/>
      <c r="H10" s="34"/>
      <c r="I10" s="35">
        <f>SUMIFS(I11:I14,A11:A14,"P")</f>
        <v>0</v>
      </c>
      <c r="J10" s="36"/>
    </row>
    <row r="11">
      <c r="A11" s="37" t="s">
        <v>144</v>
      </c>
      <c r="B11" s="37">
        <v>1</v>
      </c>
      <c r="C11" s="38" t="s">
        <v>2864</v>
      </c>
      <c r="D11" s="37" t="s">
        <v>146</v>
      </c>
      <c r="E11" s="39" t="s">
        <v>1371</v>
      </c>
      <c r="F11" s="40" t="s">
        <v>2865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45">
      <c r="A13" s="37" t="s">
        <v>150</v>
      </c>
      <c r="B13" s="45"/>
      <c r="C13" s="46"/>
      <c r="D13" s="46"/>
      <c r="E13" s="49" t="s">
        <v>2735</v>
      </c>
      <c r="F13" s="46"/>
      <c r="G13" s="46"/>
      <c r="H13" s="46"/>
      <c r="I13" s="46"/>
      <c r="J13" s="48"/>
    </row>
    <row r="14" ht="60">
      <c r="A14" s="37" t="s">
        <v>152</v>
      </c>
      <c r="B14" s="45"/>
      <c r="C14" s="46"/>
      <c r="D14" s="46"/>
      <c r="E14" s="39" t="s">
        <v>885</v>
      </c>
      <c r="F14" s="46"/>
      <c r="G14" s="46"/>
      <c r="H14" s="46"/>
      <c r="I14" s="46"/>
      <c r="J14" s="48"/>
    </row>
    <row r="15">
      <c r="A15" s="31" t="s">
        <v>141</v>
      </c>
      <c r="B15" s="32"/>
      <c r="C15" s="33" t="s">
        <v>494</v>
      </c>
      <c r="D15" s="34"/>
      <c r="E15" s="31" t="s">
        <v>143</v>
      </c>
      <c r="F15" s="34"/>
      <c r="G15" s="34"/>
      <c r="H15" s="34"/>
      <c r="I15" s="35">
        <f>SUMIFS(I16:I31,A16:A31,"P")</f>
        <v>0</v>
      </c>
      <c r="J15" s="36"/>
    </row>
    <row r="16">
      <c r="A16" s="37" t="s">
        <v>144</v>
      </c>
      <c r="B16" s="37">
        <v>2</v>
      </c>
      <c r="C16" s="38" t="s">
        <v>2866</v>
      </c>
      <c r="D16" s="37" t="s">
        <v>146</v>
      </c>
      <c r="E16" s="39" t="s">
        <v>2867</v>
      </c>
      <c r="F16" s="40" t="s">
        <v>148</v>
      </c>
      <c r="G16" s="41">
        <v>16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>
      <c r="A17" s="37" t="s">
        <v>149</v>
      </c>
      <c r="B17" s="45"/>
      <c r="C17" s="46"/>
      <c r="D17" s="46"/>
      <c r="E17" s="47" t="s">
        <v>146</v>
      </c>
      <c r="F17" s="46"/>
      <c r="G17" s="46"/>
      <c r="H17" s="46"/>
      <c r="I17" s="46"/>
      <c r="J17" s="48"/>
    </row>
    <row r="18" ht="60">
      <c r="A18" s="37" t="s">
        <v>150</v>
      </c>
      <c r="B18" s="45"/>
      <c r="C18" s="46"/>
      <c r="D18" s="46"/>
      <c r="E18" s="49" t="s">
        <v>2868</v>
      </c>
      <c r="F18" s="46"/>
      <c r="G18" s="46"/>
      <c r="H18" s="46"/>
      <c r="I18" s="46"/>
      <c r="J18" s="48"/>
    </row>
    <row r="19" ht="409.5">
      <c r="A19" s="37" t="s">
        <v>152</v>
      </c>
      <c r="B19" s="45"/>
      <c r="C19" s="46"/>
      <c r="D19" s="46"/>
      <c r="E19" s="39" t="s">
        <v>153</v>
      </c>
      <c r="F19" s="46"/>
      <c r="G19" s="46"/>
      <c r="H19" s="46"/>
      <c r="I19" s="46"/>
      <c r="J19" s="48"/>
    </row>
    <row r="20">
      <c r="A20" s="37" t="s">
        <v>144</v>
      </c>
      <c r="B20" s="37">
        <v>3</v>
      </c>
      <c r="C20" s="38" t="s">
        <v>983</v>
      </c>
      <c r="D20" s="37" t="s">
        <v>146</v>
      </c>
      <c r="E20" s="39" t="s">
        <v>984</v>
      </c>
      <c r="F20" s="40" t="s">
        <v>148</v>
      </c>
      <c r="G20" s="41">
        <v>7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>
      <c r="A21" s="37" t="s">
        <v>149</v>
      </c>
      <c r="B21" s="45"/>
      <c r="C21" s="46"/>
      <c r="D21" s="46"/>
      <c r="E21" s="39" t="s">
        <v>984</v>
      </c>
      <c r="F21" s="46"/>
      <c r="G21" s="46"/>
      <c r="H21" s="46"/>
      <c r="I21" s="46"/>
      <c r="J21" s="48"/>
    </row>
    <row r="22" ht="60">
      <c r="A22" s="37" t="s">
        <v>150</v>
      </c>
      <c r="B22" s="45"/>
      <c r="C22" s="46"/>
      <c r="D22" s="46"/>
      <c r="E22" s="49" t="s">
        <v>2869</v>
      </c>
      <c r="F22" s="46"/>
      <c r="G22" s="46"/>
      <c r="H22" s="46"/>
      <c r="I22" s="46"/>
      <c r="J22" s="48"/>
    </row>
    <row r="23" ht="409.5">
      <c r="A23" s="37" t="s">
        <v>152</v>
      </c>
      <c r="B23" s="45"/>
      <c r="C23" s="46"/>
      <c r="D23" s="46"/>
      <c r="E23" s="39" t="s">
        <v>153</v>
      </c>
      <c r="F23" s="46"/>
      <c r="G23" s="46"/>
      <c r="H23" s="46"/>
      <c r="I23" s="46"/>
      <c r="J23" s="48"/>
    </row>
    <row r="24">
      <c r="A24" s="37" t="s">
        <v>144</v>
      </c>
      <c r="B24" s="37">
        <v>4</v>
      </c>
      <c r="C24" s="38" t="s">
        <v>159</v>
      </c>
      <c r="D24" s="37" t="s">
        <v>146</v>
      </c>
      <c r="E24" s="39" t="s">
        <v>160</v>
      </c>
      <c r="F24" s="40" t="s">
        <v>156</v>
      </c>
      <c r="G24" s="41">
        <v>15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>
      <c r="A25" s="37" t="s">
        <v>149</v>
      </c>
      <c r="B25" s="45"/>
      <c r="C25" s="46"/>
      <c r="D25" s="46"/>
      <c r="E25" s="39" t="s">
        <v>160</v>
      </c>
      <c r="F25" s="46"/>
      <c r="G25" s="46"/>
      <c r="H25" s="46"/>
      <c r="I25" s="46"/>
      <c r="J25" s="48"/>
    </row>
    <row r="26" ht="45">
      <c r="A26" s="37" t="s">
        <v>150</v>
      </c>
      <c r="B26" s="45"/>
      <c r="C26" s="46"/>
      <c r="D26" s="46"/>
      <c r="E26" s="49" t="s">
        <v>2870</v>
      </c>
      <c r="F26" s="46"/>
      <c r="G26" s="46"/>
      <c r="H26" s="46"/>
      <c r="I26" s="46"/>
      <c r="J26" s="48"/>
    </row>
    <row r="27" ht="90">
      <c r="A27" s="37" t="s">
        <v>152</v>
      </c>
      <c r="B27" s="45"/>
      <c r="C27" s="46"/>
      <c r="D27" s="46"/>
      <c r="E27" s="39" t="s">
        <v>158</v>
      </c>
      <c r="F27" s="46"/>
      <c r="G27" s="46"/>
      <c r="H27" s="46"/>
      <c r="I27" s="46"/>
      <c r="J27" s="48"/>
    </row>
    <row r="28">
      <c r="A28" s="37" t="s">
        <v>144</v>
      </c>
      <c r="B28" s="37">
        <v>5</v>
      </c>
      <c r="C28" s="38" t="s">
        <v>996</v>
      </c>
      <c r="D28" s="37" t="s">
        <v>146</v>
      </c>
      <c r="E28" s="39" t="s">
        <v>997</v>
      </c>
      <c r="F28" s="40" t="s">
        <v>148</v>
      </c>
      <c r="G28" s="41">
        <v>17.25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149</v>
      </c>
      <c r="B29" s="45"/>
      <c r="C29" s="46"/>
      <c r="D29" s="46"/>
      <c r="E29" s="47" t="s">
        <v>146</v>
      </c>
      <c r="F29" s="46"/>
      <c r="G29" s="46"/>
      <c r="H29" s="46"/>
      <c r="I29" s="46"/>
      <c r="J29" s="48"/>
    </row>
    <row r="30" ht="60">
      <c r="A30" s="37" t="s">
        <v>150</v>
      </c>
      <c r="B30" s="45"/>
      <c r="C30" s="46"/>
      <c r="D30" s="46"/>
      <c r="E30" s="49" t="s">
        <v>2871</v>
      </c>
      <c r="F30" s="46"/>
      <c r="G30" s="46"/>
      <c r="H30" s="46"/>
      <c r="I30" s="46"/>
      <c r="J30" s="48"/>
    </row>
    <row r="31" ht="330">
      <c r="A31" s="37" t="s">
        <v>152</v>
      </c>
      <c r="B31" s="45"/>
      <c r="C31" s="46"/>
      <c r="D31" s="46"/>
      <c r="E31" s="39" t="s">
        <v>998</v>
      </c>
      <c r="F31" s="46"/>
      <c r="G31" s="46"/>
      <c r="H31" s="46"/>
      <c r="I31" s="46"/>
      <c r="J31" s="48"/>
    </row>
    <row r="32">
      <c r="A32" s="31" t="s">
        <v>141</v>
      </c>
      <c r="B32" s="32"/>
      <c r="C32" s="33" t="s">
        <v>2872</v>
      </c>
      <c r="D32" s="34"/>
      <c r="E32" s="31" t="s">
        <v>2873</v>
      </c>
      <c r="F32" s="34"/>
      <c r="G32" s="34"/>
      <c r="H32" s="34"/>
      <c r="I32" s="35">
        <f>SUMIFS(I33:I56,A33:A56,"P")</f>
        <v>0</v>
      </c>
      <c r="J32" s="36"/>
    </row>
    <row r="33">
      <c r="A33" s="37" t="s">
        <v>144</v>
      </c>
      <c r="B33" s="37">
        <v>6</v>
      </c>
      <c r="C33" s="38" t="s">
        <v>181</v>
      </c>
      <c r="D33" s="37" t="s">
        <v>146</v>
      </c>
      <c r="E33" s="39" t="s">
        <v>182</v>
      </c>
      <c r="F33" s="40" t="s">
        <v>156</v>
      </c>
      <c r="G33" s="41">
        <v>64</v>
      </c>
      <c r="H33" s="42">
        <v>0</v>
      </c>
      <c r="I33" s="43">
        <f>ROUND(G33*H33,P4)</f>
        <v>0</v>
      </c>
      <c r="J33" s="37"/>
      <c r="O33" s="44">
        <f>I33*0.21</f>
        <v>0</v>
      </c>
      <c r="P33">
        <v>3</v>
      </c>
    </row>
    <row r="34">
      <c r="A34" s="37" t="s">
        <v>149</v>
      </c>
      <c r="B34" s="45"/>
      <c r="C34" s="46"/>
      <c r="D34" s="46"/>
      <c r="E34" s="47" t="s">
        <v>146</v>
      </c>
      <c r="F34" s="46"/>
      <c r="G34" s="46"/>
      <c r="H34" s="46"/>
      <c r="I34" s="46"/>
      <c r="J34" s="48"/>
    </row>
    <row r="35" ht="75">
      <c r="A35" s="37" t="s">
        <v>150</v>
      </c>
      <c r="B35" s="45"/>
      <c r="C35" s="46"/>
      <c r="D35" s="46"/>
      <c r="E35" s="49" t="s">
        <v>2874</v>
      </c>
      <c r="F35" s="46"/>
      <c r="G35" s="46"/>
      <c r="H35" s="46"/>
      <c r="I35" s="46"/>
      <c r="J35" s="48"/>
    </row>
    <row r="36" ht="90">
      <c r="A36" s="37" t="s">
        <v>152</v>
      </c>
      <c r="B36" s="45"/>
      <c r="C36" s="46"/>
      <c r="D36" s="46"/>
      <c r="E36" s="39" t="s">
        <v>184</v>
      </c>
      <c r="F36" s="46"/>
      <c r="G36" s="46"/>
      <c r="H36" s="46"/>
      <c r="I36" s="46"/>
      <c r="J36" s="48"/>
    </row>
    <row r="37">
      <c r="A37" s="37" t="s">
        <v>144</v>
      </c>
      <c r="B37" s="37">
        <v>7</v>
      </c>
      <c r="C37" s="38" t="s">
        <v>1822</v>
      </c>
      <c r="D37" s="37" t="s">
        <v>146</v>
      </c>
      <c r="E37" s="39" t="s">
        <v>1823</v>
      </c>
      <c r="F37" s="40" t="s">
        <v>156</v>
      </c>
      <c r="G37" s="41">
        <v>15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149</v>
      </c>
      <c r="B38" s="45"/>
      <c r="C38" s="46"/>
      <c r="D38" s="46"/>
      <c r="E38" s="47" t="s">
        <v>146</v>
      </c>
      <c r="F38" s="46"/>
      <c r="G38" s="46"/>
      <c r="H38" s="46"/>
      <c r="I38" s="46"/>
      <c r="J38" s="48"/>
    </row>
    <row r="39" ht="60">
      <c r="A39" s="37" t="s">
        <v>150</v>
      </c>
      <c r="B39" s="45"/>
      <c r="C39" s="46"/>
      <c r="D39" s="46"/>
      <c r="E39" s="49" t="s">
        <v>2875</v>
      </c>
      <c r="F39" s="46"/>
      <c r="G39" s="46"/>
      <c r="H39" s="46"/>
      <c r="I39" s="46"/>
      <c r="J39" s="48"/>
    </row>
    <row r="40" ht="90">
      <c r="A40" s="37" t="s">
        <v>152</v>
      </c>
      <c r="B40" s="45"/>
      <c r="C40" s="46"/>
      <c r="D40" s="46"/>
      <c r="E40" s="39" t="s">
        <v>184</v>
      </c>
      <c r="F40" s="46"/>
      <c r="G40" s="46"/>
      <c r="H40" s="46"/>
      <c r="I40" s="46"/>
      <c r="J40" s="48"/>
    </row>
    <row r="41">
      <c r="A41" s="37" t="s">
        <v>144</v>
      </c>
      <c r="B41" s="37">
        <v>8</v>
      </c>
      <c r="C41" s="38" t="s">
        <v>2876</v>
      </c>
      <c r="D41" s="37" t="s">
        <v>146</v>
      </c>
      <c r="E41" s="39" t="s">
        <v>2877</v>
      </c>
      <c r="F41" s="40" t="s">
        <v>156</v>
      </c>
      <c r="G41" s="41">
        <v>64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149</v>
      </c>
      <c r="B42" s="45"/>
      <c r="C42" s="46"/>
      <c r="D42" s="46"/>
      <c r="E42" s="47" t="s">
        <v>146</v>
      </c>
      <c r="F42" s="46"/>
      <c r="G42" s="46"/>
      <c r="H42" s="46"/>
      <c r="I42" s="46"/>
      <c r="J42" s="48"/>
    </row>
    <row r="43" ht="75">
      <c r="A43" s="37" t="s">
        <v>150</v>
      </c>
      <c r="B43" s="45"/>
      <c r="C43" s="46"/>
      <c r="D43" s="46"/>
      <c r="E43" s="49" t="s">
        <v>2874</v>
      </c>
      <c r="F43" s="46"/>
      <c r="G43" s="46"/>
      <c r="H43" s="46"/>
      <c r="I43" s="46"/>
      <c r="J43" s="48"/>
    </row>
    <row r="44" ht="105">
      <c r="A44" s="37" t="s">
        <v>152</v>
      </c>
      <c r="B44" s="45"/>
      <c r="C44" s="46"/>
      <c r="D44" s="46"/>
      <c r="E44" s="39" t="s">
        <v>1711</v>
      </c>
      <c r="F44" s="46"/>
      <c r="G44" s="46"/>
      <c r="H44" s="46"/>
      <c r="I44" s="46"/>
      <c r="J44" s="48"/>
    </row>
    <row r="45">
      <c r="A45" s="37" t="s">
        <v>144</v>
      </c>
      <c r="B45" s="37">
        <v>9</v>
      </c>
      <c r="C45" s="38" t="s">
        <v>2878</v>
      </c>
      <c r="D45" s="37" t="s">
        <v>146</v>
      </c>
      <c r="E45" s="39" t="s">
        <v>2879</v>
      </c>
      <c r="F45" s="40" t="s">
        <v>156</v>
      </c>
      <c r="G45" s="41">
        <v>64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149</v>
      </c>
      <c r="B46" s="45"/>
      <c r="C46" s="46"/>
      <c r="D46" s="46"/>
      <c r="E46" s="39" t="s">
        <v>2879</v>
      </c>
      <c r="F46" s="46"/>
      <c r="G46" s="46"/>
      <c r="H46" s="46"/>
      <c r="I46" s="46"/>
      <c r="J46" s="48"/>
    </row>
    <row r="47" ht="75">
      <c r="A47" s="37" t="s">
        <v>150</v>
      </c>
      <c r="B47" s="45"/>
      <c r="C47" s="46"/>
      <c r="D47" s="46"/>
      <c r="E47" s="49" t="s">
        <v>2874</v>
      </c>
      <c r="F47" s="46"/>
      <c r="G47" s="46"/>
      <c r="H47" s="46"/>
      <c r="I47" s="46"/>
      <c r="J47" s="48"/>
    </row>
    <row r="48" ht="90">
      <c r="A48" s="37" t="s">
        <v>152</v>
      </c>
      <c r="B48" s="45"/>
      <c r="C48" s="46"/>
      <c r="D48" s="46"/>
      <c r="E48" s="39" t="s">
        <v>2880</v>
      </c>
      <c r="F48" s="46"/>
      <c r="G48" s="46"/>
      <c r="H48" s="46"/>
      <c r="I48" s="46"/>
      <c r="J48" s="48"/>
    </row>
    <row r="49" ht="30">
      <c r="A49" s="37" t="s">
        <v>144</v>
      </c>
      <c r="B49" s="37">
        <v>10</v>
      </c>
      <c r="C49" s="38" t="s">
        <v>2881</v>
      </c>
      <c r="D49" s="37" t="s">
        <v>146</v>
      </c>
      <c r="E49" s="39" t="s">
        <v>2882</v>
      </c>
      <c r="F49" s="40" t="s">
        <v>156</v>
      </c>
      <c r="G49" s="41">
        <v>64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149</v>
      </c>
      <c r="B50" s="45"/>
      <c r="C50" s="46"/>
      <c r="D50" s="46"/>
      <c r="E50" s="47" t="s">
        <v>146</v>
      </c>
      <c r="F50" s="46"/>
      <c r="G50" s="46"/>
      <c r="H50" s="46"/>
      <c r="I50" s="46"/>
      <c r="J50" s="48"/>
    </row>
    <row r="51" ht="75">
      <c r="A51" s="37" t="s">
        <v>150</v>
      </c>
      <c r="B51" s="45"/>
      <c r="C51" s="46"/>
      <c r="D51" s="46"/>
      <c r="E51" s="49" t="s">
        <v>2874</v>
      </c>
      <c r="F51" s="46"/>
      <c r="G51" s="46"/>
      <c r="H51" s="46"/>
      <c r="I51" s="46"/>
      <c r="J51" s="48"/>
    </row>
    <row r="52" ht="90">
      <c r="A52" s="37" t="s">
        <v>152</v>
      </c>
      <c r="B52" s="45"/>
      <c r="C52" s="46"/>
      <c r="D52" s="46"/>
      <c r="E52" s="39" t="s">
        <v>2883</v>
      </c>
      <c r="F52" s="46"/>
      <c r="G52" s="46"/>
      <c r="H52" s="46"/>
      <c r="I52" s="46"/>
      <c r="J52" s="48"/>
    </row>
    <row r="53" ht="30">
      <c r="A53" s="37" t="s">
        <v>144</v>
      </c>
      <c r="B53" s="37">
        <v>11</v>
      </c>
      <c r="C53" s="38" t="s">
        <v>2884</v>
      </c>
      <c r="D53" s="37" t="s">
        <v>146</v>
      </c>
      <c r="E53" s="39" t="s">
        <v>2885</v>
      </c>
      <c r="F53" s="40" t="s">
        <v>156</v>
      </c>
      <c r="G53" s="41">
        <v>64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149</v>
      </c>
      <c r="B54" s="45"/>
      <c r="C54" s="46"/>
      <c r="D54" s="46"/>
      <c r="E54" s="47" t="s">
        <v>146</v>
      </c>
      <c r="F54" s="46"/>
      <c r="G54" s="46"/>
      <c r="H54" s="46"/>
      <c r="I54" s="46"/>
      <c r="J54" s="48"/>
    </row>
    <row r="55" ht="75">
      <c r="A55" s="37" t="s">
        <v>150</v>
      </c>
      <c r="B55" s="45"/>
      <c r="C55" s="46"/>
      <c r="D55" s="46"/>
      <c r="E55" s="49" t="s">
        <v>2874</v>
      </c>
      <c r="F55" s="46"/>
      <c r="G55" s="46"/>
      <c r="H55" s="46"/>
      <c r="I55" s="46"/>
      <c r="J55" s="48"/>
    </row>
    <row r="56">
      <c r="A56" s="37" t="s">
        <v>152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>
      <c r="A57" s="31" t="s">
        <v>141</v>
      </c>
      <c r="B57" s="32"/>
      <c r="C57" s="33" t="s">
        <v>2886</v>
      </c>
      <c r="D57" s="34"/>
      <c r="E57" s="31" t="s">
        <v>2887</v>
      </c>
      <c r="F57" s="34"/>
      <c r="G57" s="34"/>
      <c r="H57" s="34"/>
      <c r="I57" s="35">
        <f>SUMIFS(I58:I69,A58:A69,"P")</f>
        <v>0</v>
      </c>
      <c r="J57" s="36"/>
    </row>
    <row r="58" ht="30">
      <c r="A58" s="37" t="s">
        <v>144</v>
      </c>
      <c r="B58" s="37">
        <v>12</v>
      </c>
      <c r="C58" s="38" t="s">
        <v>2888</v>
      </c>
      <c r="D58" s="37" t="s">
        <v>146</v>
      </c>
      <c r="E58" s="39" t="s">
        <v>2889</v>
      </c>
      <c r="F58" s="40" t="s">
        <v>178</v>
      </c>
      <c r="G58" s="41">
        <v>2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 ht="30">
      <c r="A59" s="37" t="s">
        <v>149</v>
      </c>
      <c r="B59" s="45"/>
      <c r="C59" s="46"/>
      <c r="D59" s="46"/>
      <c r="E59" s="39" t="s">
        <v>2889</v>
      </c>
      <c r="F59" s="46"/>
      <c r="G59" s="46"/>
      <c r="H59" s="46"/>
      <c r="I59" s="46"/>
      <c r="J59" s="48"/>
    </row>
    <row r="60" ht="60">
      <c r="A60" s="37" t="s">
        <v>150</v>
      </c>
      <c r="B60" s="45"/>
      <c r="C60" s="46"/>
      <c r="D60" s="46"/>
      <c r="E60" s="49" t="s">
        <v>2890</v>
      </c>
      <c r="F60" s="46"/>
      <c r="G60" s="46"/>
      <c r="H60" s="46"/>
      <c r="I60" s="46"/>
      <c r="J60" s="48"/>
    </row>
    <row r="61" ht="60">
      <c r="A61" s="37" t="s">
        <v>152</v>
      </c>
      <c r="B61" s="45"/>
      <c r="C61" s="46"/>
      <c r="D61" s="46"/>
      <c r="E61" s="39" t="s">
        <v>2891</v>
      </c>
      <c r="F61" s="46"/>
      <c r="G61" s="46"/>
      <c r="H61" s="46"/>
      <c r="I61" s="46"/>
      <c r="J61" s="48"/>
    </row>
    <row r="62">
      <c r="A62" s="37" t="s">
        <v>144</v>
      </c>
      <c r="B62" s="37">
        <v>13</v>
      </c>
      <c r="C62" s="38" t="s">
        <v>2892</v>
      </c>
      <c r="D62" s="37" t="s">
        <v>146</v>
      </c>
      <c r="E62" s="39" t="s">
        <v>2893</v>
      </c>
      <c r="F62" s="40" t="s">
        <v>178</v>
      </c>
      <c r="G62" s="41">
        <v>2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149</v>
      </c>
      <c r="B63" s="45"/>
      <c r="C63" s="46"/>
      <c r="D63" s="46"/>
      <c r="E63" s="47" t="s">
        <v>146</v>
      </c>
      <c r="F63" s="46"/>
      <c r="G63" s="46"/>
      <c r="H63" s="46"/>
      <c r="I63" s="46"/>
      <c r="J63" s="48"/>
    </row>
    <row r="64" ht="60">
      <c r="A64" s="37" t="s">
        <v>150</v>
      </c>
      <c r="B64" s="45"/>
      <c r="C64" s="46"/>
      <c r="D64" s="46"/>
      <c r="E64" s="49" t="s">
        <v>2890</v>
      </c>
      <c r="F64" s="46"/>
      <c r="G64" s="46"/>
      <c r="H64" s="46"/>
      <c r="I64" s="46"/>
      <c r="J64" s="48"/>
    </row>
    <row r="65" ht="135">
      <c r="A65" s="37" t="s">
        <v>152</v>
      </c>
      <c r="B65" s="45"/>
      <c r="C65" s="46"/>
      <c r="D65" s="46"/>
      <c r="E65" s="39" t="s">
        <v>1864</v>
      </c>
      <c r="F65" s="46"/>
      <c r="G65" s="46"/>
      <c r="H65" s="46"/>
      <c r="I65" s="46"/>
      <c r="J65" s="48"/>
    </row>
    <row r="66" ht="30">
      <c r="A66" s="37" t="s">
        <v>144</v>
      </c>
      <c r="B66" s="37">
        <v>14</v>
      </c>
      <c r="C66" s="38" t="s">
        <v>191</v>
      </c>
      <c r="D66" s="37" t="s">
        <v>146</v>
      </c>
      <c r="E66" s="39" t="s">
        <v>192</v>
      </c>
      <c r="F66" s="40" t="s">
        <v>178</v>
      </c>
      <c r="G66" s="41">
        <v>4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47" t="s">
        <v>146</v>
      </c>
      <c r="F67" s="46"/>
      <c r="G67" s="46"/>
      <c r="H67" s="46"/>
      <c r="I67" s="46"/>
      <c r="J67" s="48"/>
    </row>
    <row r="68" ht="60">
      <c r="A68" s="37" t="s">
        <v>150</v>
      </c>
      <c r="B68" s="45"/>
      <c r="C68" s="46"/>
      <c r="D68" s="46"/>
      <c r="E68" s="49" t="s">
        <v>2894</v>
      </c>
      <c r="F68" s="46"/>
      <c r="G68" s="46"/>
      <c r="H68" s="46"/>
      <c r="I68" s="46"/>
      <c r="J68" s="48"/>
    </row>
    <row r="69" ht="120">
      <c r="A69" s="37" t="s">
        <v>152</v>
      </c>
      <c r="B69" s="45"/>
      <c r="C69" s="46"/>
      <c r="D69" s="46"/>
      <c r="E69" s="39" t="s">
        <v>194</v>
      </c>
      <c r="F69" s="46"/>
      <c r="G69" s="46"/>
      <c r="H69" s="46"/>
      <c r="I69" s="46"/>
      <c r="J69" s="48"/>
    </row>
    <row r="70">
      <c r="A70" s="31" t="s">
        <v>141</v>
      </c>
      <c r="B70" s="32"/>
      <c r="C70" s="33" t="s">
        <v>1416</v>
      </c>
      <c r="D70" s="34"/>
      <c r="E70" s="31" t="s">
        <v>203</v>
      </c>
      <c r="F70" s="34"/>
      <c r="G70" s="34"/>
      <c r="H70" s="34"/>
      <c r="I70" s="35">
        <f>SUMIFS(I71:I110,A71:A110,"P")</f>
        <v>0</v>
      </c>
      <c r="J70" s="36"/>
    </row>
    <row r="71" ht="30">
      <c r="A71" s="37" t="s">
        <v>144</v>
      </c>
      <c r="B71" s="37">
        <v>15</v>
      </c>
      <c r="C71" s="38" t="s">
        <v>2895</v>
      </c>
      <c r="D71" s="37" t="s">
        <v>146</v>
      </c>
      <c r="E71" s="39" t="s">
        <v>2896</v>
      </c>
      <c r="F71" s="40" t="s">
        <v>178</v>
      </c>
      <c r="G71" s="41">
        <v>3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 ht="30">
      <c r="A72" s="37" t="s">
        <v>149</v>
      </c>
      <c r="B72" s="45"/>
      <c r="C72" s="46"/>
      <c r="D72" s="46"/>
      <c r="E72" s="39" t="s">
        <v>2896</v>
      </c>
      <c r="F72" s="46"/>
      <c r="G72" s="46"/>
      <c r="H72" s="46"/>
      <c r="I72" s="46"/>
      <c r="J72" s="48"/>
    </row>
    <row r="73" ht="60">
      <c r="A73" s="37" t="s">
        <v>150</v>
      </c>
      <c r="B73" s="45"/>
      <c r="C73" s="46"/>
      <c r="D73" s="46"/>
      <c r="E73" s="49" t="s">
        <v>2897</v>
      </c>
      <c r="F73" s="46"/>
      <c r="G73" s="46"/>
      <c r="H73" s="46"/>
      <c r="I73" s="46"/>
      <c r="J73" s="48"/>
    </row>
    <row r="74" ht="90">
      <c r="A74" s="37" t="s">
        <v>152</v>
      </c>
      <c r="B74" s="45"/>
      <c r="C74" s="46"/>
      <c r="D74" s="46"/>
      <c r="E74" s="39" t="s">
        <v>2898</v>
      </c>
      <c r="F74" s="46"/>
      <c r="G74" s="46"/>
      <c r="H74" s="46"/>
      <c r="I74" s="46"/>
      <c r="J74" s="48"/>
    </row>
    <row r="75" ht="30">
      <c r="A75" s="37" t="s">
        <v>144</v>
      </c>
      <c r="B75" s="37">
        <v>16</v>
      </c>
      <c r="C75" s="38" t="s">
        <v>2899</v>
      </c>
      <c r="D75" s="37" t="s">
        <v>146</v>
      </c>
      <c r="E75" s="39" t="s">
        <v>2900</v>
      </c>
      <c r="F75" s="40" t="s">
        <v>178</v>
      </c>
      <c r="G75" s="41">
        <v>4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 ht="30">
      <c r="A76" s="37" t="s">
        <v>149</v>
      </c>
      <c r="B76" s="45"/>
      <c r="C76" s="46"/>
      <c r="D76" s="46"/>
      <c r="E76" s="39" t="s">
        <v>2900</v>
      </c>
      <c r="F76" s="46"/>
      <c r="G76" s="46"/>
      <c r="H76" s="46"/>
      <c r="I76" s="46"/>
      <c r="J76" s="48"/>
    </row>
    <row r="77" ht="60">
      <c r="A77" s="37" t="s">
        <v>150</v>
      </c>
      <c r="B77" s="45"/>
      <c r="C77" s="46"/>
      <c r="D77" s="46"/>
      <c r="E77" s="49" t="s">
        <v>2894</v>
      </c>
      <c r="F77" s="46"/>
      <c r="G77" s="46"/>
      <c r="H77" s="46"/>
      <c r="I77" s="46"/>
      <c r="J77" s="48"/>
    </row>
    <row r="78" ht="90">
      <c r="A78" s="37" t="s">
        <v>152</v>
      </c>
      <c r="B78" s="45"/>
      <c r="C78" s="46"/>
      <c r="D78" s="46"/>
      <c r="E78" s="39" t="s">
        <v>2898</v>
      </c>
      <c r="F78" s="46"/>
      <c r="G78" s="46"/>
      <c r="H78" s="46"/>
      <c r="I78" s="46"/>
      <c r="J78" s="48"/>
    </row>
    <row r="79">
      <c r="A79" s="37" t="s">
        <v>144</v>
      </c>
      <c r="B79" s="37">
        <v>17</v>
      </c>
      <c r="C79" s="38" t="s">
        <v>2901</v>
      </c>
      <c r="D79" s="37" t="s">
        <v>146</v>
      </c>
      <c r="E79" s="39" t="s">
        <v>2902</v>
      </c>
      <c r="F79" s="40" t="s">
        <v>178</v>
      </c>
      <c r="G79" s="41">
        <v>1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39" t="s">
        <v>2902</v>
      </c>
      <c r="F80" s="46"/>
      <c r="G80" s="46"/>
      <c r="H80" s="46"/>
      <c r="I80" s="46"/>
      <c r="J80" s="48"/>
    </row>
    <row r="81" ht="60">
      <c r="A81" s="37" t="s">
        <v>150</v>
      </c>
      <c r="B81" s="45"/>
      <c r="C81" s="46"/>
      <c r="D81" s="46"/>
      <c r="E81" s="49" t="s">
        <v>2903</v>
      </c>
      <c r="F81" s="46"/>
      <c r="G81" s="46"/>
      <c r="H81" s="46"/>
      <c r="I81" s="46"/>
      <c r="J81" s="48"/>
    </row>
    <row r="82" ht="90">
      <c r="A82" s="37" t="s">
        <v>152</v>
      </c>
      <c r="B82" s="45"/>
      <c r="C82" s="46"/>
      <c r="D82" s="46"/>
      <c r="E82" s="39" t="s">
        <v>2904</v>
      </c>
      <c r="F82" s="46"/>
      <c r="G82" s="46"/>
      <c r="H82" s="46"/>
      <c r="I82" s="46"/>
      <c r="J82" s="48"/>
    </row>
    <row r="83">
      <c r="A83" s="37" t="s">
        <v>144</v>
      </c>
      <c r="B83" s="37">
        <v>18</v>
      </c>
      <c r="C83" s="38" t="s">
        <v>204</v>
      </c>
      <c r="D83" s="37" t="s">
        <v>146</v>
      </c>
      <c r="E83" s="39" t="s">
        <v>205</v>
      </c>
      <c r="F83" s="40" t="s">
        <v>156</v>
      </c>
      <c r="G83" s="41">
        <v>50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149</v>
      </c>
      <c r="B84" s="45"/>
      <c r="C84" s="46"/>
      <c r="D84" s="46"/>
      <c r="E84" s="47" t="s">
        <v>146</v>
      </c>
      <c r="F84" s="46"/>
      <c r="G84" s="46"/>
      <c r="H84" s="46"/>
      <c r="I84" s="46"/>
      <c r="J84" s="48"/>
    </row>
    <row r="85" ht="60">
      <c r="A85" s="37" t="s">
        <v>150</v>
      </c>
      <c r="B85" s="45"/>
      <c r="C85" s="46"/>
      <c r="D85" s="46"/>
      <c r="E85" s="49" t="s">
        <v>2905</v>
      </c>
      <c r="F85" s="46"/>
      <c r="G85" s="46"/>
      <c r="H85" s="46"/>
      <c r="I85" s="46"/>
      <c r="J85" s="48"/>
    </row>
    <row r="86" ht="150">
      <c r="A86" s="37" t="s">
        <v>152</v>
      </c>
      <c r="B86" s="45"/>
      <c r="C86" s="46"/>
      <c r="D86" s="46"/>
      <c r="E86" s="39" t="s">
        <v>207</v>
      </c>
      <c r="F86" s="46"/>
      <c r="G86" s="46"/>
      <c r="H86" s="46"/>
      <c r="I86" s="46"/>
      <c r="J86" s="48"/>
    </row>
    <row r="87">
      <c r="A87" s="37" t="s">
        <v>144</v>
      </c>
      <c r="B87" s="37">
        <v>19</v>
      </c>
      <c r="C87" s="38" t="s">
        <v>2906</v>
      </c>
      <c r="D87" s="37" t="s">
        <v>146</v>
      </c>
      <c r="E87" s="39" t="s">
        <v>2907</v>
      </c>
      <c r="F87" s="40" t="s">
        <v>178</v>
      </c>
      <c r="G87" s="41">
        <v>1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149</v>
      </c>
      <c r="B88" s="45"/>
      <c r="C88" s="46"/>
      <c r="D88" s="46"/>
      <c r="E88" s="39" t="s">
        <v>2907</v>
      </c>
      <c r="F88" s="46"/>
      <c r="G88" s="46"/>
      <c r="H88" s="46"/>
      <c r="I88" s="46"/>
      <c r="J88" s="48"/>
    </row>
    <row r="89" ht="60">
      <c r="A89" s="37" t="s">
        <v>150</v>
      </c>
      <c r="B89" s="45"/>
      <c r="C89" s="46"/>
      <c r="D89" s="46"/>
      <c r="E89" s="49" t="s">
        <v>2903</v>
      </c>
      <c r="F89" s="46"/>
      <c r="G89" s="46"/>
      <c r="H89" s="46"/>
      <c r="I89" s="46"/>
      <c r="J89" s="48"/>
    </row>
    <row r="90" ht="90">
      <c r="A90" s="37" t="s">
        <v>152</v>
      </c>
      <c r="B90" s="45"/>
      <c r="C90" s="46"/>
      <c r="D90" s="46"/>
      <c r="E90" s="39" t="s">
        <v>180</v>
      </c>
      <c r="F90" s="46"/>
      <c r="G90" s="46"/>
      <c r="H90" s="46"/>
      <c r="I90" s="46"/>
      <c r="J90" s="48"/>
    </row>
    <row r="91">
      <c r="A91" s="37" t="s">
        <v>144</v>
      </c>
      <c r="B91" s="37">
        <v>20</v>
      </c>
      <c r="C91" s="38" t="s">
        <v>212</v>
      </c>
      <c r="D91" s="37" t="s">
        <v>146</v>
      </c>
      <c r="E91" s="39" t="s">
        <v>213</v>
      </c>
      <c r="F91" s="40" t="s">
        <v>178</v>
      </c>
      <c r="G91" s="41">
        <v>10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149</v>
      </c>
      <c r="B92" s="45"/>
      <c r="C92" s="46"/>
      <c r="D92" s="46"/>
      <c r="E92" s="47" t="s">
        <v>146</v>
      </c>
      <c r="F92" s="46"/>
      <c r="G92" s="46"/>
      <c r="H92" s="46"/>
      <c r="I92" s="46"/>
      <c r="J92" s="48"/>
    </row>
    <row r="93" ht="60">
      <c r="A93" s="37" t="s">
        <v>150</v>
      </c>
      <c r="B93" s="45"/>
      <c r="C93" s="46"/>
      <c r="D93" s="46"/>
      <c r="E93" s="49" t="s">
        <v>2908</v>
      </c>
      <c r="F93" s="46"/>
      <c r="G93" s="46"/>
      <c r="H93" s="46"/>
      <c r="I93" s="46"/>
      <c r="J93" s="48"/>
    </row>
    <row r="94" ht="90">
      <c r="A94" s="37" t="s">
        <v>152</v>
      </c>
      <c r="B94" s="45"/>
      <c r="C94" s="46"/>
      <c r="D94" s="46"/>
      <c r="E94" s="39" t="s">
        <v>214</v>
      </c>
      <c r="F94" s="46"/>
      <c r="G94" s="46"/>
      <c r="H94" s="46"/>
      <c r="I94" s="46"/>
      <c r="J94" s="48"/>
    </row>
    <row r="95">
      <c r="A95" s="37" t="s">
        <v>144</v>
      </c>
      <c r="B95" s="37">
        <v>21</v>
      </c>
      <c r="C95" s="38" t="s">
        <v>2909</v>
      </c>
      <c r="D95" s="37" t="s">
        <v>146</v>
      </c>
      <c r="E95" s="39" t="s">
        <v>2910</v>
      </c>
      <c r="F95" s="40" t="s">
        <v>178</v>
      </c>
      <c r="G95" s="41">
        <v>20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149</v>
      </c>
      <c r="B96" s="45"/>
      <c r="C96" s="46"/>
      <c r="D96" s="46"/>
      <c r="E96" s="39" t="s">
        <v>2910</v>
      </c>
      <c r="F96" s="46"/>
      <c r="G96" s="46"/>
      <c r="H96" s="46"/>
      <c r="I96" s="46"/>
      <c r="J96" s="48"/>
    </row>
    <row r="97" ht="60">
      <c r="A97" s="37" t="s">
        <v>150</v>
      </c>
      <c r="B97" s="45"/>
      <c r="C97" s="46"/>
      <c r="D97" s="46"/>
      <c r="E97" s="49" t="s">
        <v>2911</v>
      </c>
      <c r="F97" s="46"/>
      <c r="G97" s="46"/>
      <c r="H97" s="46"/>
      <c r="I97" s="46"/>
      <c r="J97" s="48"/>
    </row>
    <row r="98" ht="105">
      <c r="A98" s="37" t="s">
        <v>152</v>
      </c>
      <c r="B98" s="45"/>
      <c r="C98" s="46"/>
      <c r="D98" s="46"/>
      <c r="E98" s="39" t="s">
        <v>2912</v>
      </c>
      <c r="F98" s="46"/>
      <c r="G98" s="46"/>
      <c r="H98" s="46"/>
      <c r="I98" s="46"/>
      <c r="J98" s="48"/>
    </row>
    <row r="99">
      <c r="A99" s="37" t="s">
        <v>144</v>
      </c>
      <c r="B99" s="37">
        <v>22</v>
      </c>
      <c r="C99" s="38" t="s">
        <v>215</v>
      </c>
      <c r="D99" s="37" t="s">
        <v>146</v>
      </c>
      <c r="E99" s="39" t="s">
        <v>216</v>
      </c>
      <c r="F99" s="40" t="s">
        <v>178</v>
      </c>
      <c r="G99" s="41">
        <v>10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39" t="s">
        <v>216</v>
      </c>
      <c r="F100" s="46"/>
      <c r="G100" s="46"/>
      <c r="H100" s="46"/>
      <c r="I100" s="46"/>
      <c r="J100" s="48"/>
    </row>
    <row r="101" ht="60">
      <c r="A101" s="37" t="s">
        <v>150</v>
      </c>
      <c r="B101" s="45"/>
      <c r="C101" s="46"/>
      <c r="D101" s="46"/>
      <c r="E101" s="49" t="s">
        <v>2908</v>
      </c>
      <c r="F101" s="46"/>
      <c r="G101" s="46"/>
      <c r="H101" s="46"/>
      <c r="I101" s="46"/>
      <c r="J101" s="48"/>
    </row>
    <row r="102" ht="120">
      <c r="A102" s="37" t="s">
        <v>152</v>
      </c>
      <c r="B102" s="45"/>
      <c r="C102" s="46"/>
      <c r="D102" s="46"/>
      <c r="E102" s="39" t="s">
        <v>218</v>
      </c>
      <c r="F102" s="46"/>
      <c r="G102" s="46"/>
      <c r="H102" s="46"/>
      <c r="I102" s="46"/>
      <c r="J102" s="48"/>
    </row>
    <row r="103">
      <c r="A103" s="37" t="s">
        <v>144</v>
      </c>
      <c r="B103" s="37">
        <v>23</v>
      </c>
      <c r="C103" s="38" t="s">
        <v>2913</v>
      </c>
      <c r="D103" s="37" t="s">
        <v>146</v>
      </c>
      <c r="E103" s="39" t="s">
        <v>2914</v>
      </c>
      <c r="F103" s="40" t="s">
        <v>178</v>
      </c>
      <c r="G103" s="41">
        <v>2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149</v>
      </c>
      <c r="B104" s="45"/>
      <c r="C104" s="46"/>
      <c r="D104" s="46"/>
      <c r="E104" s="47" t="s">
        <v>146</v>
      </c>
      <c r="F104" s="46"/>
      <c r="G104" s="46"/>
      <c r="H104" s="46"/>
      <c r="I104" s="46"/>
      <c r="J104" s="48"/>
    </row>
    <row r="105" ht="60">
      <c r="A105" s="37" t="s">
        <v>150</v>
      </c>
      <c r="B105" s="45"/>
      <c r="C105" s="46"/>
      <c r="D105" s="46"/>
      <c r="E105" s="49" t="s">
        <v>2890</v>
      </c>
      <c r="F105" s="46"/>
      <c r="G105" s="46"/>
      <c r="H105" s="46"/>
      <c r="I105" s="46"/>
      <c r="J105" s="48"/>
    </row>
    <row r="106" ht="120">
      <c r="A106" s="37" t="s">
        <v>152</v>
      </c>
      <c r="B106" s="45"/>
      <c r="C106" s="46"/>
      <c r="D106" s="46"/>
      <c r="E106" s="39" t="s">
        <v>2915</v>
      </c>
      <c r="F106" s="46"/>
      <c r="G106" s="46"/>
      <c r="H106" s="46"/>
      <c r="I106" s="46"/>
      <c r="J106" s="48"/>
    </row>
    <row r="107">
      <c r="A107" s="37" t="s">
        <v>144</v>
      </c>
      <c r="B107" s="37">
        <v>24</v>
      </c>
      <c r="C107" s="38" t="s">
        <v>2916</v>
      </c>
      <c r="D107" s="37" t="s">
        <v>146</v>
      </c>
      <c r="E107" s="39" t="s">
        <v>2917</v>
      </c>
      <c r="F107" s="40" t="s">
        <v>156</v>
      </c>
      <c r="G107" s="41">
        <v>40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149</v>
      </c>
      <c r="B108" s="45"/>
      <c r="C108" s="46"/>
      <c r="D108" s="46"/>
      <c r="E108" s="47" t="s">
        <v>146</v>
      </c>
      <c r="F108" s="46"/>
      <c r="G108" s="46"/>
      <c r="H108" s="46"/>
      <c r="I108" s="46"/>
      <c r="J108" s="48"/>
    </row>
    <row r="109" ht="60">
      <c r="A109" s="37" t="s">
        <v>150</v>
      </c>
      <c r="B109" s="45"/>
      <c r="C109" s="46"/>
      <c r="D109" s="46"/>
      <c r="E109" s="49" t="s">
        <v>2918</v>
      </c>
      <c r="F109" s="46"/>
      <c r="G109" s="46"/>
      <c r="H109" s="46"/>
      <c r="I109" s="46"/>
      <c r="J109" s="48"/>
    </row>
    <row r="110" ht="105">
      <c r="A110" s="37" t="s">
        <v>152</v>
      </c>
      <c r="B110" s="45"/>
      <c r="C110" s="46"/>
      <c r="D110" s="46"/>
      <c r="E110" s="39" t="s">
        <v>2919</v>
      </c>
      <c r="F110" s="46"/>
      <c r="G110" s="46"/>
      <c r="H110" s="46"/>
      <c r="I110" s="46"/>
      <c r="J110" s="48"/>
    </row>
    <row r="111">
      <c r="A111" s="31" t="s">
        <v>141</v>
      </c>
      <c r="B111" s="32"/>
      <c r="C111" s="33" t="s">
        <v>219</v>
      </c>
      <c r="D111" s="34"/>
      <c r="E111" s="31" t="s">
        <v>873</v>
      </c>
      <c r="F111" s="34"/>
      <c r="G111" s="34"/>
      <c r="H111" s="34"/>
      <c r="I111" s="35">
        <f>SUMIFS(I112:I143,A112:A143,"P")</f>
        <v>0</v>
      </c>
      <c r="J111" s="36"/>
    </row>
    <row r="112">
      <c r="A112" s="37" t="s">
        <v>144</v>
      </c>
      <c r="B112" s="37">
        <v>25</v>
      </c>
      <c r="C112" s="38" t="s">
        <v>2920</v>
      </c>
      <c r="D112" s="37" t="s">
        <v>146</v>
      </c>
      <c r="E112" s="39" t="s">
        <v>2921</v>
      </c>
      <c r="F112" s="40" t="s">
        <v>178</v>
      </c>
      <c r="G112" s="41">
        <v>1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149</v>
      </c>
      <c r="B113" s="45"/>
      <c r="C113" s="46"/>
      <c r="D113" s="46"/>
      <c r="E113" s="39" t="s">
        <v>2921</v>
      </c>
      <c r="F113" s="46"/>
      <c r="G113" s="46"/>
      <c r="H113" s="46"/>
      <c r="I113" s="46"/>
      <c r="J113" s="48"/>
    </row>
    <row r="114" ht="60">
      <c r="A114" s="37" t="s">
        <v>150</v>
      </c>
      <c r="B114" s="45"/>
      <c r="C114" s="46"/>
      <c r="D114" s="46"/>
      <c r="E114" s="49" t="s">
        <v>2903</v>
      </c>
      <c r="F114" s="46"/>
      <c r="G114" s="46"/>
      <c r="H114" s="46"/>
      <c r="I114" s="46"/>
      <c r="J114" s="48"/>
    </row>
    <row r="115" ht="105">
      <c r="A115" s="37" t="s">
        <v>152</v>
      </c>
      <c r="B115" s="45"/>
      <c r="C115" s="46"/>
      <c r="D115" s="46"/>
      <c r="E115" s="39" t="s">
        <v>2922</v>
      </c>
      <c r="F115" s="46"/>
      <c r="G115" s="46"/>
      <c r="H115" s="46"/>
      <c r="I115" s="46"/>
      <c r="J115" s="48"/>
    </row>
    <row r="116">
      <c r="A116" s="37" t="s">
        <v>144</v>
      </c>
      <c r="B116" s="37">
        <v>26</v>
      </c>
      <c r="C116" s="38" t="s">
        <v>2923</v>
      </c>
      <c r="D116" s="37" t="s">
        <v>146</v>
      </c>
      <c r="E116" s="39" t="s">
        <v>2924</v>
      </c>
      <c r="F116" s="40" t="s">
        <v>156</v>
      </c>
      <c r="G116" s="41">
        <v>55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149</v>
      </c>
      <c r="B117" s="45"/>
      <c r="C117" s="46"/>
      <c r="D117" s="46"/>
      <c r="E117" s="39" t="s">
        <v>2924</v>
      </c>
      <c r="F117" s="46"/>
      <c r="G117" s="46"/>
      <c r="H117" s="46"/>
      <c r="I117" s="46"/>
      <c r="J117" s="48"/>
    </row>
    <row r="118" ht="60">
      <c r="A118" s="37" t="s">
        <v>150</v>
      </c>
      <c r="B118" s="45"/>
      <c r="C118" s="46"/>
      <c r="D118" s="46"/>
      <c r="E118" s="49" t="s">
        <v>2925</v>
      </c>
      <c r="F118" s="46"/>
      <c r="G118" s="46"/>
      <c r="H118" s="46"/>
      <c r="I118" s="46"/>
      <c r="J118" s="48"/>
    </row>
    <row r="119" ht="105">
      <c r="A119" s="37" t="s">
        <v>152</v>
      </c>
      <c r="B119" s="45"/>
      <c r="C119" s="46"/>
      <c r="D119" s="46"/>
      <c r="E119" s="39" t="s">
        <v>2926</v>
      </c>
      <c r="F119" s="46"/>
      <c r="G119" s="46"/>
      <c r="H119" s="46"/>
      <c r="I119" s="46"/>
      <c r="J119" s="48"/>
    </row>
    <row r="120">
      <c r="A120" s="37" t="s">
        <v>144</v>
      </c>
      <c r="B120" s="37">
        <v>27</v>
      </c>
      <c r="C120" s="38" t="s">
        <v>2927</v>
      </c>
      <c r="D120" s="37" t="s">
        <v>146</v>
      </c>
      <c r="E120" s="39" t="s">
        <v>2928</v>
      </c>
      <c r="F120" s="40" t="s">
        <v>156</v>
      </c>
      <c r="G120" s="41">
        <v>5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149</v>
      </c>
      <c r="B121" s="45"/>
      <c r="C121" s="46"/>
      <c r="D121" s="46"/>
      <c r="E121" s="39" t="s">
        <v>2928</v>
      </c>
      <c r="F121" s="46"/>
      <c r="G121" s="46"/>
      <c r="H121" s="46"/>
      <c r="I121" s="46"/>
      <c r="J121" s="48"/>
    </row>
    <row r="122" ht="60">
      <c r="A122" s="37" t="s">
        <v>150</v>
      </c>
      <c r="B122" s="45"/>
      <c r="C122" s="46"/>
      <c r="D122" s="46"/>
      <c r="E122" s="49" t="s">
        <v>2929</v>
      </c>
      <c r="F122" s="46"/>
      <c r="G122" s="46"/>
      <c r="H122" s="46"/>
      <c r="I122" s="46"/>
      <c r="J122" s="48"/>
    </row>
    <row r="123" ht="105">
      <c r="A123" s="37" t="s">
        <v>152</v>
      </c>
      <c r="B123" s="45"/>
      <c r="C123" s="46"/>
      <c r="D123" s="46"/>
      <c r="E123" s="39" t="s">
        <v>2926</v>
      </c>
      <c r="F123" s="46"/>
      <c r="G123" s="46"/>
      <c r="H123" s="46"/>
      <c r="I123" s="46"/>
      <c r="J123" s="48"/>
    </row>
    <row r="124">
      <c r="A124" s="37" t="s">
        <v>144</v>
      </c>
      <c r="B124" s="37">
        <v>28</v>
      </c>
      <c r="C124" s="38" t="s">
        <v>2930</v>
      </c>
      <c r="D124" s="37" t="s">
        <v>146</v>
      </c>
      <c r="E124" s="39" t="s">
        <v>2931</v>
      </c>
      <c r="F124" s="40" t="s">
        <v>156</v>
      </c>
      <c r="G124" s="41">
        <v>83.200000000000003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149</v>
      </c>
      <c r="B125" s="45"/>
      <c r="C125" s="46"/>
      <c r="D125" s="46"/>
      <c r="E125" s="39" t="s">
        <v>2931</v>
      </c>
      <c r="F125" s="46"/>
      <c r="G125" s="46"/>
      <c r="H125" s="46"/>
      <c r="I125" s="46"/>
      <c r="J125" s="48"/>
    </row>
    <row r="126" ht="75">
      <c r="A126" s="37" t="s">
        <v>150</v>
      </c>
      <c r="B126" s="45"/>
      <c r="C126" s="46"/>
      <c r="D126" s="46"/>
      <c r="E126" s="49" t="s">
        <v>2932</v>
      </c>
      <c r="F126" s="46"/>
      <c r="G126" s="46"/>
      <c r="H126" s="46"/>
      <c r="I126" s="46"/>
      <c r="J126" s="48"/>
    </row>
    <row r="127" ht="105">
      <c r="A127" s="37" t="s">
        <v>152</v>
      </c>
      <c r="B127" s="45"/>
      <c r="C127" s="46"/>
      <c r="D127" s="46"/>
      <c r="E127" s="39" t="s">
        <v>2926</v>
      </c>
      <c r="F127" s="46"/>
      <c r="G127" s="46"/>
      <c r="H127" s="46"/>
      <c r="I127" s="46"/>
      <c r="J127" s="48"/>
    </row>
    <row r="128">
      <c r="A128" s="37" t="s">
        <v>144</v>
      </c>
      <c r="B128" s="37">
        <v>29</v>
      </c>
      <c r="C128" s="38" t="s">
        <v>2933</v>
      </c>
      <c r="D128" s="37" t="s">
        <v>146</v>
      </c>
      <c r="E128" s="39" t="s">
        <v>2934</v>
      </c>
      <c r="F128" s="40" t="s">
        <v>156</v>
      </c>
      <c r="G128" s="41">
        <v>15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149</v>
      </c>
      <c r="B129" s="45"/>
      <c r="C129" s="46"/>
      <c r="D129" s="46"/>
      <c r="E129" s="39" t="s">
        <v>2934</v>
      </c>
      <c r="F129" s="46"/>
      <c r="G129" s="46"/>
      <c r="H129" s="46"/>
      <c r="I129" s="46"/>
      <c r="J129" s="48"/>
    </row>
    <row r="130" ht="60">
      <c r="A130" s="37" t="s">
        <v>150</v>
      </c>
      <c r="B130" s="45"/>
      <c r="C130" s="46"/>
      <c r="D130" s="46"/>
      <c r="E130" s="49" t="s">
        <v>2875</v>
      </c>
      <c r="F130" s="46"/>
      <c r="G130" s="46"/>
      <c r="H130" s="46"/>
      <c r="I130" s="46"/>
      <c r="J130" s="48"/>
    </row>
    <row r="131" ht="105">
      <c r="A131" s="37" t="s">
        <v>152</v>
      </c>
      <c r="B131" s="45"/>
      <c r="C131" s="46"/>
      <c r="D131" s="46"/>
      <c r="E131" s="39" t="s">
        <v>2926</v>
      </c>
      <c r="F131" s="46"/>
      <c r="G131" s="46"/>
      <c r="H131" s="46"/>
      <c r="I131" s="46"/>
      <c r="J131" s="48"/>
    </row>
    <row r="132" ht="30">
      <c r="A132" s="37" t="s">
        <v>144</v>
      </c>
      <c r="B132" s="37">
        <v>30</v>
      </c>
      <c r="C132" s="38" t="s">
        <v>2935</v>
      </c>
      <c r="D132" s="37" t="s">
        <v>146</v>
      </c>
      <c r="E132" s="39" t="s">
        <v>2936</v>
      </c>
      <c r="F132" s="40" t="s">
        <v>178</v>
      </c>
      <c r="G132" s="41">
        <v>26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 ht="30">
      <c r="A133" s="37" t="s">
        <v>149</v>
      </c>
      <c r="B133" s="45"/>
      <c r="C133" s="46"/>
      <c r="D133" s="46"/>
      <c r="E133" s="39" t="s">
        <v>2936</v>
      </c>
      <c r="F133" s="46"/>
      <c r="G133" s="46"/>
      <c r="H133" s="46"/>
      <c r="I133" s="46"/>
      <c r="J133" s="48"/>
    </row>
    <row r="134" ht="60">
      <c r="A134" s="37" t="s">
        <v>150</v>
      </c>
      <c r="B134" s="45"/>
      <c r="C134" s="46"/>
      <c r="D134" s="46"/>
      <c r="E134" s="49" t="s">
        <v>2937</v>
      </c>
      <c r="F134" s="46"/>
      <c r="G134" s="46"/>
      <c r="H134" s="46"/>
      <c r="I134" s="46"/>
      <c r="J134" s="48"/>
    </row>
    <row r="135" ht="120">
      <c r="A135" s="37" t="s">
        <v>152</v>
      </c>
      <c r="B135" s="45"/>
      <c r="C135" s="46"/>
      <c r="D135" s="46"/>
      <c r="E135" s="39" t="s">
        <v>2938</v>
      </c>
      <c r="F135" s="46"/>
      <c r="G135" s="46"/>
      <c r="H135" s="46"/>
      <c r="I135" s="46"/>
      <c r="J135" s="48"/>
    </row>
    <row r="136" ht="30">
      <c r="A136" s="37" t="s">
        <v>144</v>
      </c>
      <c r="B136" s="37">
        <v>31</v>
      </c>
      <c r="C136" s="38" t="s">
        <v>2939</v>
      </c>
      <c r="D136" s="37" t="s">
        <v>146</v>
      </c>
      <c r="E136" s="39" t="s">
        <v>2940</v>
      </c>
      <c r="F136" s="40" t="s">
        <v>178</v>
      </c>
      <c r="G136" s="41">
        <v>8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 ht="30">
      <c r="A137" s="37" t="s">
        <v>149</v>
      </c>
      <c r="B137" s="45"/>
      <c r="C137" s="46"/>
      <c r="D137" s="46"/>
      <c r="E137" s="39" t="s">
        <v>2940</v>
      </c>
      <c r="F137" s="46"/>
      <c r="G137" s="46"/>
      <c r="H137" s="46"/>
      <c r="I137" s="46"/>
      <c r="J137" s="48"/>
    </row>
    <row r="138" ht="60">
      <c r="A138" s="37" t="s">
        <v>150</v>
      </c>
      <c r="B138" s="45"/>
      <c r="C138" s="46"/>
      <c r="D138" s="46"/>
      <c r="E138" s="49" t="s">
        <v>2941</v>
      </c>
      <c r="F138" s="46"/>
      <c r="G138" s="46"/>
      <c r="H138" s="46"/>
      <c r="I138" s="46"/>
      <c r="J138" s="48"/>
    </row>
    <row r="139" ht="120">
      <c r="A139" s="37" t="s">
        <v>152</v>
      </c>
      <c r="B139" s="45"/>
      <c r="C139" s="46"/>
      <c r="D139" s="46"/>
      <c r="E139" s="39" t="s">
        <v>2938</v>
      </c>
      <c r="F139" s="46"/>
      <c r="G139" s="46"/>
      <c r="H139" s="46"/>
      <c r="I139" s="46"/>
      <c r="J139" s="48"/>
    </row>
    <row r="140">
      <c r="A140" s="37" t="s">
        <v>144</v>
      </c>
      <c r="B140" s="37">
        <v>32</v>
      </c>
      <c r="C140" s="38" t="s">
        <v>2942</v>
      </c>
      <c r="D140" s="37" t="s">
        <v>146</v>
      </c>
      <c r="E140" s="39" t="s">
        <v>2943</v>
      </c>
      <c r="F140" s="40" t="s">
        <v>178</v>
      </c>
      <c r="G140" s="41">
        <v>10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47" t="s">
        <v>146</v>
      </c>
      <c r="F141" s="46"/>
      <c r="G141" s="46"/>
      <c r="H141" s="46"/>
      <c r="I141" s="46"/>
      <c r="J141" s="48"/>
    </row>
    <row r="142" ht="60">
      <c r="A142" s="37" t="s">
        <v>150</v>
      </c>
      <c r="B142" s="45"/>
      <c r="C142" s="46"/>
      <c r="D142" s="46"/>
      <c r="E142" s="49" t="s">
        <v>2908</v>
      </c>
      <c r="F142" s="46"/>
      <c r="G142" s="46"/>
      <c r="H142" s="46"/>
      <c r="I142" s="46"/>
      <c r="J142" s="48"/>
    </row>
    <row r="143" ht="105">
      <c r="A143" s="37" t="s">
        <v>152</v>
      </c>
      <c r="B143" s="45"/>
      <c r="C143" s="46"/>
      <c r="D143" s="46"/>
      <c r="E143" s="39" t="s">
        <v>2944</v>
      </c>
      <c r="F143" s="46"/>
      <c r="G143" s="46"/>
      <c r="H143" s="46"/>
      <c r="I143" s="46"/>
      <c r="J143" s="48"/>
    </row>
    <row r="144">
      <c r="A144" s="31" t="s">
        <v>141</v>
      </c>
      <c r="B144" s="32"/>
      <c r="C144" s="33" t="s">
        <v>2945</v>
      </c>
      <c r="D144" s="34"/>
      <c r="E144" s="31" t="s">
        <v>2946</v>
      </c>
      <c r="F144" s="34"/>
      <c r="G144" s="34"/>
      <c r="H144" s="34"/>
      <c r="I144" s="35">
        <f>SUMIFS(I145:I160,A145:A160,"P")</f>
        <v>0</v>
      </c>
      <c r="J144" s="36"/>
    </row>
    <row r="145" ht="30">
      <c r="A145" s="37" t="s">
        <v>144</v>
      </c>
      <c r="B145" s="37">
        <v>33</v>
      </c>
      <c r="C145" s="38" t="s">
        <v>2947</v>
      </c>
      <c r="D145" s="37" t="s">
        <v>146</v>
      </c>
      <c r="E145" s="39" t="s">
        <v>2948</v>
      </c>
      <c r="F145" s="40" t="s">
        <v>178</v>
      </c>
      <c r="G145" s="41">
        <v>4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 ht="30">
      <c r="A146" s="37" t="s">
        <v>149</v>
      </c>
      <c r="B146" s="45"/>
      <c r="C146" s="46"/>
      <c r="D146" s="46"/>
      <c r="E146" s="39" t="s">
        <v>2948</v>
      </c>
      <c r="F146" s="46"/>
      <c r="G146" s="46"/>
      <c r="H146" s="46"/>
      <c r="I146" s="46"/>
      <c r="J146" s="48"/>
    </row>
    <row r="147" ht="60">
      <c r="A147" s="37" t="s">
        <v>150</v>
      </c>
      <c r="B147" s="45"/>
      <c r="C147" s="46"/>
      <c r="D147" s="46"/>
      <c r="E147" s="49" t="s">
        <v>2894</v>
      </c>
      <c r="F147" s="46"/>
      <c r="G147" s="46"/>
      <c r="H147" s="46"/>
      <c r="I147" s="46"/>
      <c r="J147" s="48"/>
    </row>
    <row r="148" ht="105">
      <c r="A148" s="37" t="s">
        <v>152</v>
      </c>
      <c r="B148" s="45"/>
      <c r="C148" s="46"/>
      <c r="D148" s="46"/>
      <c r="E148" s="39" t="s">
        <v>2949</v>
      </c>
      <c r="F148" s="46"/>
      <c r="G148" s="46"/>
      <c r="H148" s="46"/>
      <c r="I148" s="46"/>
      <c r="J148" s="48"/>
    </row>
    <row r="149" ht="30">
      <c r="A149" s="37" t="s">
        <v>144</v>
      </c>
      <c r="B149" s="37">
        <v>34</v>
      </c>
      <c r="C149" s="38" t="s">
        <v>2950</v>
      </c>
      <c r="D149" s="37" t="s">
        <v>146</v>
      </c>
      <c r="E149" s="39" t="s">
        <v>2951</v>
      </c>
      <c r="F149" s="40" t="s">
        <v>178</v>
      </c>
      <c r="G149" s="41">
        <v>1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 ht="30">
      <c r="A150" s="37" t="s">
        <v>149</v>
      </c>
      <c r="B150" s="45"/>
      <c r="C150" s="46"/>
      <c r="D150" s="46"/>
      <c r="E150" s="39" t="s">
        <v>2951</v>
      </c>
      <c r="F150" s="46"/>
      <c r="G150" s="46"/>
      <c r="H150" s="46"/>
      <c r="I150" s="46"/>
      <c r="J150" s="48"/>
    </row>
    <row r="151" ht="60">
      <c r="A151" s="37" t="s">
        <v>150</v>
      </c>
      <c r="B151" s="45"/>
      <c r="C151" s="46"/>
      <c r="D151" s="46"/>
      <c r="E151" s="49" t="s">
        <v>2903</v>
      </c>
      <c r="F151" s="46"/>
      <c r="G151" s="46"/>
      <c r="H151" s="46"/>
      <c r="I151" s="46"/>
      <c r="J151" s="48"/>
    </row>
    <row r="152" ht="105">
      <c r="A152" s="37" t="s">
        <v>152</v>
      </c>
      <c r="B152" s="45"/>
      <c r="C152" s="46"/>
      <c r="D152" s="46"/>
      <c r="E152" s="39" t="s">
        <v>2952</v>
      </c>
      <c r="F152" s="46"/>
      <c r="G152" s="46"/>
      <c r="H152" s="46"/>
      <c r="I152" s="46"/>
      <c r="J152" s="48"/>
    </row>
    <row r="153" ht="30">
      <c r="A153" s="37" t="s">
        <v>144</v>
      </c>
      <c r="B153" s="37">
        <v>35</v>
      </c>
      <c r="C153" s="38" t="s">
        <v>2953</v>
      </c>
      <c r="D153" s="37" t="s">
        <v>146</v>
      </c>
      <c r="E153" s="39" t="s">
        <v>2954</v>
      </c>
      <c r="F153" s="40" t="s">
        <v>178</v>
      </c>
      <c r="G153" s="41">
        <v>1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 ht="30">
      <c r="A154" s="37" t="s">
        <v>149</v>
      </c>
      <c r="B154" s="45"/>
      <c r="C154" s="46"/>
      <c r="D154" s="46"/>
      <c r="E154" s="39" t="s">
        <v>2954</v>
      </c>
      <c r="F154" s="46"/>
      <c r="G154" s="46"/>
      <c r="H154" s="46"/>
      <c r="I154" s="46"/>
      <c r="J154" s="48"/>
    </row>
    <row r="155" ht="60">
      <c r="A155" s="37" t="s">
        <v>150</v>
      </c>
      <c r="B155" s="45"/>
      <c r="C155" s="46"/>
      <c r="D155" s="46"/>
      <c r="E155" s="49" t="s">
        <v>2903</v>
      </c>
      <c r="F155" s="46"/>
      <c r="G155" s="46"/>
      <c r="H155" s="46"/>
      <c r="I155" s="46"/>
      <c r="J155" s="48"/>
    </row>
    <row r="156" ht="165">
      <c r="A156" s="37" t="s">
        <v>152</v>
      </c>
      <c r="B156" s="45"/>
      <c r="C156" s="46"/>
      <c r="D156" s="46"/>
      <c r="E156" s="39" t="s">
        <v>2955</v>
      </c>
      <c r="F156" s="46"/>
      <c r="G156" s="46"/>
      <c r="H156" s="46"/>
      <c r="I156" s="46"/>
      <c r="J156" s="48"/>
    </row>
    <row r="157">
      <c r="A157" s="37" t="s">
        <v>144</v>
      </c>
      <c r="B157" s="37">
        <v>36</v>
      </c>
      <c r="C157" s="38" t="s">
        <v>2956</v>
      </c>
      <c r="D157" s="37" t="s">
        <v>146</v>
      </c>
      <c r="E157" s="39" t="s">
        <v>2957</v>
      </c>
      <c r="F157" s="40" t="s">
        <v>156</v>
      </c>
      <c r="G157" s="41">
        <v>2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149</v>
      </c>
      <c r="B158" s="45"/>
      <c r="C158" s="46"/>
      <c r="D158" s="46"/>
      <c r="E158" s="39" t="s">
        <v>2957</v>
      </c>
      <c r="F158" s="46"/>
      <c r="G158" s="46"/>
      <c r="H158" s="46"/>
      <c r="I158" s="46"/>
      <c r="J158" s="48"/>
    </row>
    <row r="159" ht="60">
      <c r="A159" s="37" t="s">
        <v>150</v>
      </c>
      <c r="B159" s="45"/>
      <c r="C159" s="46"/>
      <c r="D159" s="46"/>
      <c r="E159" s="49" t="s">
        <v>2958</v>
      </c>
      <c r="F159" s="46"/>
      <c r="G159" s="46"/>
      <c r="H159" s="46"/>
      <c r="I159" s="46"/>
      <c r="J159" s="48"/>
    </row>
    <row r="160" ht="120">
      <c r="A160" s="37" t="s">
        <v>152</v>
      </c>
      <c r="B160" s="45"/>
      <c r="C160" s="46"/>
      <c r="D160" s="46"/>
      <c r="E160" s="39" t="s">
        <v>2959</v>
      </c>
      <c r="F160" s="46"/>
      <c r="G160" s="46"/>
      <c r="H160" s="46"/>
      <c r="I160" s="46"/>
      <c r="J160" s="48"/>
    </row>
    <row r="161">
      <c r="A161" s="31" t="s">
        <v>141</v>
      </c>
      <c r="B161" s="32"/>
      <c r="C161" s="33" t="s">
        <v>2960</v>
      </c>
      <c r="D161" s="34"/>
      <c r="E161" s="31" t="s">
        <v>2961</v>
      </c>
      <c r="F161" s="34"/>
      <c r="G161" s="34"/>
      <c r="H161" s="34"/>
      <c r="I161" s="35">
        <f>SUMIFS(I162:I201,A162:A201,"P")</f>
        <v>0</v>
      </c>
      <c r="J161" s="36"/>
    </row>
    <row r="162" ht="30">
      <c r="A162" s="37" t="s">
        <v>144</v>
      </c>
      <c r="B162" s="37">
        <v>37</v>
      </c>
      <c r="C162" s="38" t="s">
        <v>2962</v>
      </c>
      <c r="D162" s="37" t="s">
        <v>146</v>
      </c>
      <c r="E162" s="39" t="s">
        <v>2963</v>
      </c>
      <c r="F162" s="40" t="s">
        <v>178</v>
      </c>
      <c r="G162" s="41">
        <v>1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>
      <c r="A163" s="37" t="s">
        <v>149</v>
      </c>
      <c r="B163" s="45"/>
      <c r="C163" s="46"/>
      <c r="D163" s="46"/>
      <c r="E163" s="47" t="s">
        <v>146</v>
      </c>
      <c r="F163" s="46"/>
      <c r="G163" s="46"/>
      <c r="H163" s="46"/>
      <c r="I163" s="46"/>
      <c r="J163" s="48"/>
    </row>
    <row r="164" ht="60">
      <c r="A164" s="37" t="s">
        <v>150</v>
      </c>
      <c r="B164" s="45"/>
      <c r="C164" s="46"/>
      <c r="D164" s="46"/>
      <c r="E164" s="49" t="s">
        <v>2903</v>
      </c>
      <c r="F164" s="46"/>
      <c r="G164" s="46"/>
      <c r="H164" s="46"/>
      <c r="I164" s="46"/>
      <c r="J164" s="48"/>
    </row>
    <row r="165" ht="135">
      <c r="A165" s="37" t="s">
        <v>152</v>
      </c>
      <c r="B165" s="45"/>
      <c r="C165" s="46"/>
      <c r="D165" s="46"/>
      <c r="E165" s="39" t="s">
        <v>2964</v>
      </c>
      <c r="F165" s="46"/>
      <c r="G165" s="46"/>
      <c r="H165" s="46"/>
      <c r="I165" s="46"/>
      <c r="J165" s="48"/>
    </row>
    <row r="166" ht="30">
      <c r="A166" s="37" t="s">
        <v>144</v>
      </c>
      <c r="B166" s="37">
        <v>38</v>
      </c>
      <c r="C166" s="38" t="s">
        <v>2965</v>
      </c>
      <c r="D166" s="37" t="s">
        <v>146</v>
      </c>
      <c r="E166" s="39" t="s">
        <v>2966</v>
      </c>
      <c r="F166" s="40" t="s">
        <v>178</v>
      </c>
      <c r="G166" s="41">
        <v>1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>
      <c r="A167" s="37" t="s">
        <v>149</v>
      </c>
      <c r="B167" s="45"/>
      <c r="C167" s="46"/>
      <c r="D167" s="46"/>
      <c r="E167" s="47" t="s">
        <v>146</v>
      </c>
      <c r="F167" s="46"/>
      <c r="G167" s="46"/>
      <c r="H167" s="46"/>
      <c r="I167" s="46"/>
      <c r="J167" s="48"/>
    </row>
    <row r="168" ht="60">
      <c r="A168" s="37" t="s">
        <v>150</v>
      </c>
      <c r="B168" s="45"/>
      <c r="C168" s="46"/>
      <c r="D168" s="46"/>
      <c r="E168" s="49" t="s">
        <v>2903</v>
      </c>
      <c r="F168" s="46"/>
      <c r="G168" s="46"/>
      <c r="H168" s="46"/>
      <c r="I168" s="46"/>
      <c r="J168" s="48"/>
    </row>
    <row r="169" ht="105">
      <c r="A169" s="37" t="s">
        <v>152</v>
      </c>
      <c r="B169" s="45"/>
      <c r="C169" s="46"/>
      <c r="D169" s="46"/>
      <c r="E169" s="39" t="s">
        <v>2967</v>
      </c>
      <c r="F169" s="46"/>
      <c r="G169" s="46"/>
      <c r="H169" s="46"/>
      <c r="I169" s="46"/>
      <c r="J169" s="48"/>
    </row>
    <row r="170">
      <c r="A170" s="37" t="s">
        <v>144</v>
      </c>
      <c r="B170" s="37">
        <v>39</v>
      </c>
      <c r="C170" s="38" t="s">
        <v>2968</v>
      </c>
      <c r="D170" s="37" t="s">
        <v>146</v>
      </c>
      <c r="E170" s="39" t="s">
        <v>2969</v>
      </c>
      <c r="F170" s="40" t="s">
        <v>178</v>
      </c>
      <c r="G170" s="41">
        <v>2</v>
      </c>
      <c r="H170" s="42">
        <v>0</v>
      </c>
      <c r="I170" s="43">
        <f>ROUND(G170*H170,P4)</f>
        <v>0</v>
      </c>
      <c r="J170" s="37"/>
      <c r="O170" s="44">
        <f>I170*0.21</f>
        <v>0</v>
      </c>
      <c r="P170">
        <v>3</v>
      </c>
    </row>
    <row r="171">
      <c r="A171" s="37" t="s">
        <v>149</v>
      </c>
      <c r="B171" s="45"/>
      <c r="C171" s="46"/>
      <c r="D171" s="46"/>
      <c r="E171" s="47" t="s">
        <v>146</v>
      </c>
      <c r="F171" s="46"/>
      <c r="G171" s="46"/>
      <c r="H171" s="46"/>
      <c r="I171" s="46"/>
      <c r="J171" s="48"/>
    </row>
    <row r="172" ht="60">
      <c r="A172" s="37" t="s">
        <v>150</v>
      </c>
      <c r="B172" s="45"/>
      <c r="C172" s="46"/>
      <c r="D172" s="46"/>
      <c r="E172" s="49" t="s">
        <v>2890</v>
      </c>
      <c r="F172" s="46"/>
      <c r="G172" s="46"/>
      <c r="H172" s="46"/>
      <c r="I172" s="46"/>
      <c r="J172" s="48"/>
    </row>
    <row r="173" ht="90">
      <c r="A173" s="37" t="s">
        <v>152</v>
      </c>
      <c r="B173" s="45"/>
      <c r="C173" s="46"/>
      <c r="D173" s="46"/>
      <c r="E173" s="39" t="s">
        <v>2970</v>
      </c>
      <c r="F173" s="46"/>
      <c r="G173" s="46"/>
      <c r="H173" s="46"/>
      <c r="I173" s="46"/>
      <c r="J173" s="48"/>
    </row>
    <row r="174">
      <c r="A174" s="37" t="s">
        <v>144</v>
      </c>
      <c r="B174" s="37">
        <v>40</v>
      </c>
      <c r="C174" s="38" t="s">
        <v>2971</v>
      </c>
      <c r="D174" s="37" t="s">
        <v>146</v>
      </c>
      <c r="E174" s="39" t="s">
        <v>2972</v>
      </c>
      <c r="F174" s="40" t="s">
        <v>453</v>
      </c>
      <c r="G174" s="41">
        <v>12</v>
      </c>
      <c r="H174" s="42">
        <v>0</v>
      </c>
      <c r="I174" s="43">
        <f>ROUND(G174*H174,P4)</f>
        <v>0</v>
      </c>
      <c r="J174" s="37"/>
      <c r="O174" s="44">
        <f>I174*0.21</f>
        <v>0</v>
      </c>
      <c r="P174">
        <v>3</v>
      </c>
    </row>
    <row r="175">
      <c r="A175" s="37" t="s">
        <v>149</v>
      </c>
      <c r="B175" s="45"/>
      <c r="C175" s="46"/>
      <c r="D175" s="46"/>
      <c r="E175" s="47" t="s">
        <v>146</v>
      </c>
      <c r="F175" s="46"/>
      <c r="G175" s="46"/>
      <c r="H175" s="46"/>
      <c r="I175" s="46"/>
      <c r="J175" s="48"/>
    </row>
    <row r="176" ht="60">
      <c r="A176" s="37" t="s">
        <v>150</v>
      </c>
      <c r="B176" s="45"/>
      <c r="C176" s="46"/>
      <c r="D176" s="46"/>
      <c r="E176" s="49" t="s">
        <v>2973</v>
      </c>
      <c r="F176" s="46"/>
      <c r="G176" s="46"/>
      <c r="H176" s="46"/>
      <c r="I176" s="46"/>
      <c r="J176" s="48"/>
    </row>
    <row r="177" ht="120">
      <c r="A177" s="37" t="s">
        <v>152</v>
      </c>
      <c r="B177" s="45"/>
      <c r="C177" s="46"/>
      <c r="D177" s="46"/>
      <c r="E177" s="39" t="s">
        <v>2974</v>
      </c>
      <c r="F177" s="46"/>
      <c r="G177" s="46"/>
      <c r="H177" s="46"/>
      <c r="I177" s="46"/>
      <c r="J177" s="48"/>
    </row>
    <row r="178">
      <c r="A178" s="37" t="s">
        <v>144</v>
      </c>
      <c r="B178" s="37">
        <v>41</v>
      </c>
      <c r="C178" s="38" t="s">
        <v>2975</v>
      </c>
      <c r="D178" s="37" t="s">
        <v>146</v>
      </c>
      <c r="E178" s="39" t="s">
        <v>2976</v>
      </c>
      <c r="F178" s="40" t="s">
        <v>453</v>
      </c>
      <c r="G178" s="41">
        <v>24</v>
      </c>
      <c r="H178" s="42">
        <v>0</v>
      </c>
      <c r="I178" s="43">
        <f>ROUND(G178*H178,P4)</f>
        <v>0</v>
      </c>
      <c r="J178" s="37"/>
      <c r="O178" s="44">
        <f>I178*0.21</f>
        <v>0</v>
      </c>
      <c r="P178">
        <v>3</v>
      </c>
    </row>
    <row r="179">
      <c r="A179" s="37" t="s">
        <v>149</v>
      </c>
      <c r="B179" s="45"/>
      <c r="C179" s="46"/>
      <c r="D179" s="46"/>
      <c r="E179" s="47" t="s">
        <v>146</v>
      </c>
      <c r="F179" s="46"/>
      <c r="G179" s="46"/>
      <c r="H179" s="46"/>
      <c r="I179" s="46"/>
      <c r="J179" s="48"/>
    </row>
    <row r="180" ht="60">
      <c r="A180" s="37" t="s">
        <v>150</v>
      </c>
      <c r="B180" s="45"/>
      <c r="C180" s="46"/>
      <c r="D180" s="46"/>
      <c r="E180" s="49" t="s">
        <v>2977</v>
      </c>
      <c r="F180" s="46"/>
      <c r="G180" s="46"/>
      <c r="H180" s="46"/>
      <c r="I180" s="46"/>
      <c r="J180" s="48"/>
    </row>
    <row r="181" ht="120">
      <c r="A181" s="37" t="s">
        <v>152</v>
      </c>
      <c r="B181" s="45"/>
      <c r="C181" s="46"/>
      <c r="D181" s="46"/>
      <c r="E181" s="39" t="s">
        <v>2978</v>
      </c>
      <c r="F181" s="46"/>
      <c r="G181" s="46"/>
      <c r="H181" s="46"/>
      <c r="I181" s="46"/>
      <c r="J181" s="48"/>
    </row>
    <row r="182">
      <c r="A182" s="37" t="s">
        <v>144</v>
      </c>
      <c r="B182" s="37">
        <v>42</v>
      </c>
      <c r="C182" s="38" t="s">
        <v>2979</v>
      </c>
      <c r="D182" s="37" t="s">
        <v>146</v>
      </c>
      <c r="E182" s="39" t="s">
        <v>2980</v>
      </c>
      <c r="F182" s="40" t="s">
        <v>453</v>
      </c>
      <c r="G182" s="41">
        <v>12</v>
      </c>
      <c r="H182" s="42">
        <v>0</v>
      </c>
      <c r="I182" s="43">
        <f>ROUND(G182*H182,P4)</f>
        <v>0</v>
      </c>
      <c r="J182" s="37"/>
      <c r="O182" s="44">
        <f>I182*0.21</f>
        <v>0</v>
      </c>
      <c r="P182">
        <v>3</v>
      </c>
    </row>
    <row r="183">
      <c r="A183" s="37" t="s">
        <v>149</v>
      </c>
      <c r="B183" s="45"/>
      <c r="C183" s="46"/>
      <c r="D183" s="46"/>
      <c r="E183" s="47" t="s">
        <v>146</v>
      </c>
      <c r="F183" s="46"/>
      <c r="G183" s="46"/>
      <c r="H183" s="46"/>
      <c r="I183" s="46"/>
      <c r="J183" s="48"/>
    </row>
    <row r="184" ht="60">
      <c r="A184" s="37" t="s">
        <v>150</v>
      </c>
      <c r="B184" s="45"/>
      <c r="C184" s="46"/>
      <c r="D184" s="46"/>
      <c r="E184" s="49" t="s">
        <v>2981</v>
      </c>
      <c r="F184" s="46"/>
      <c r="G184" s="46"/>
      <c r="H184" s="46"/>
      <c r="I184" s="46"/>
      <c r="J184" s="48"/>
    </row>
    <row r="185" ht="105">
      <c r="A185" s="37" t="s">
        <v>152</v>
      </c>
      <c r="B185" s="45"/>
      <c r="C185" s="46"/>
      <c r="D185" s="46"/>
      <c r="E185" s="39" t="s">
        <v>2982</v>
      </c>
      <c r="F185" s="46"/>
      <c r="G185" s="46"/>
      <c r="H185" s="46"/>
      <c r="I185" s="46"/>
      <c r="J185" s="48"/>
    </row>
    <row r="186">
      <c r="A186" s="37" t="s">
        <v>144</v>
      </c>
      <c r="B186" s="37">
        <v>43</v>
      </c>
      <c r="C186" s="38" t="s">
        <v>2983</v>
      </c>
      <c r="D186" s="37" t="s">
        <v>146</v>
      </c>
      <c r="E186" s="39" t="s">
        <v>2984</v>
      </c>
      <c r="F186" s="40" t="s">
        <v>453</v>
      </c>
      <c r="G186" s="41">
        <v>6</v>
      </c>
      <c r="H186" s="42">
        <v>0</v>
      </c>
      <c r="I186" s="43">
        <f>ROUND(G186*H186,P4)</f>
        <v>0</v>
      </c>
      <c r="J186" s="37"/>
      <c r="O186" s="44">
        <f>I186*0.21</f>
        <v>0</v>
      </c>
      <c r="P186">
        <v>3</v>
      </c>
    </row>
    <row r="187">
      <c r="A187" s="37" t="s">
        <v>149</v>
      </c>
      <c r="B187" s="45"/>
      <c r="C187" s="46"/>
      <c r="D187" s="46"/>
      <c r="E187" s="47" t="s">
        <v>146</v>
      </c>
      <c r="F187" s="46"/>
      <c r="G187" s="46"/>
      <c r="H187" s="46"/>
      <c r="I187" s="46"/>
      <c r="J187" s="48"/>
    </row>
    <row r="188" ht="60">
      <c r="A188" s="37" t="s">
        <v>150</v>
      </c>
      <c r="B188" s="45"/>
      <c r="C188" s="46"/>
      <c r="D188" s="46"/>
      <c r="E188" s="49" t="s">
        <v>2985</v>
      </c>
      <c r="F188" s="46"/>
      <c r="G188" s="46"/>
      <c r="H188" s="46"/>
      <c r="I188" s="46"/>
      <c r="J188" s="48"/>
    </row>
    <row r="189" ht="105">
      <c r="A189" s="37" t="s">
        <v>152</v>
      </c>
      <c r="B189" s="45"/>
      <c r="C189" s="46"/>
      <c r="D189" s="46"/>
      <c r="E189" s="39" t="s">
        <v>2986</v>
      </c>
      <c r="F189" s="46"/>
      <c r="G189" s="46"/>
      <c r="H189" s="46"/>
      <c r="I189" s="46"/>
      <c r="J189" s="48"/>
    </row>
    <row r="190">
      <c r="A190" s="37" t="s">
        <v>144</v>
      </c>
      <c r="B190" s="37">
        <v>44</v>
      </c>
      <c r="C190" s="38" t="s">
        <v>2987</v>
      </c>
      <c r="D190" s="37" t="s">
        <v>146</v>
      </c>
      <c r="E190" s="39" t="s">
        <v>2988</v>
      </c>
      <c r="F190" s="40" t="s">
        <v>453</v>
      </c>
      <c r="G190" s="41">
        <v>24</v>
      </c>
      <c r="H190" s="42">
        <v>0</v>
      </c>
      <c r="I190" s="43">
        <f>ROUND(G190*H190,P4)</f>
        <v>0</v>
      </c>
      <c r="J190" s="37"/>
      <c r="O190" s="44">
        <f>I190*0.21</f>
        <v>0</v>
      </c>
      <c r="P190">
        <v>3</v>
      </c>
    </row>
    <row r="191">
      <c r="A191" s="37" t="s">
        <v>149</v>
      </c>
      <c r="B191" s="45"/>
      <c r="C191" s="46"/>
      <c r="D191" s="46"/>
      <c r="E191" s="47" t="s">
        <v>146</v>
      </c>
      <c r="F191" s="46"/>
      <c r="G191" s="46"/>
      <c r="H191" s="46"/>
      <c r="I191" s="46"/>
      <c r="J191" s="48"/>
    </row>
    <row r="192" ht="60">
      <c r="A192" s="37" t="s">
        <v>150</v>
      </c>
      <c r="B192" s="45"/>
      <c r="C192" s="46"/>
      <c r="D192" s="46"/>
      <c r="E192" s="49" t="s">
        <v>2977</v>
      </c>
      <c r="F192" s="46"/>
      <c r="G192" s="46"/>
      <c r="H192" s="46"/>
      <c r="I192" s="46"/>
      <c r="J192" s="48"/>
    </row>
    <row r="193" ht="105">
      <c r="A193" s="37" t="s">
        <v>152</v>
      </c>
      <c r="B193" s="45"/>
      <c r="C193" s="46"/>
      <c r="D193" s="46"/>
      <c r="E193" s="39" t="s">
        <v>2989</v>
      </c>
      <c r="F193" s="46"/>
      <c r="G193" s="46"/>
      <c r="H193" s="46"/>
      <c r="I193" s="46"/>
      <c r="J193" s="48"/>
    </row>
    <row r="194">
      <c r="A194" s="37" t="s">
        <v>144</v>
      </c>
      <c r="B194" s="37">
        <v>45</v>
      </c>
      <c r="C194" s="38" t="s">
        <v>2990</v>
      </c>
      <c r="D194" s="37" t="s">
        <v>146</v>
      </c>
      <c r="E194" s="39" t="s">
        <v>2991</v>
      </c>
      <c r="F194" s="40" t="s">
        <v>453</v>
      </c>
      <c r="G194" s="41">
        <v>18</v>
      </c>
      <c r="H194" s="42">
        <v>0</v>
      </c>
      <c r="I194" s="43">
        <f>ROUND(G194*H194,P4)</f>
        <v>0</v>
      </c>
      <c r="J194" s="37"/>
      <c r="O194" s="44">
        <f>I194*0.21</f>
        <v>0</v>
      </c>
      <c r="P194">
        <v>3</v>
      </c>
    </row>
    <row r="195">
      <c r="A195" s="37" t="s">
        <v>149</v>
      </c>
      <c r="B195" s="45"/>
      <c r="C195" s="46"/>
      <c r="D195" s="46"/>
      <c r="E195" s="47" t="s">
        <v>146</v>
      </c>
      <c r="F195" s="46"/>
      <c r="G195" s="46"/>
      <c r="H195" s="46"/>
      <c r="I195" s="46"/>
      <c r="J195" s="48"/>
    </row>
    <row r="196" ht="60">
      <c r="A196" s="37" t="s">
        <v>150</v>
      </c>
      <c r="B196" s="45"/>
      <c r="C196" s="46"/>
      <c r="D196" s="46"/>
      <c r="E196" s="49" t="s">
        <v>2992</v>
      </c>
      <c r="F196" s="46"/>
      <c r="G196" s="46"/>
      <c r="H196" s="46"/>
      <c r="I196" s="46"/>
      <c r="J196" s="48"/>
    </row>
    <row r="197" ht="105">
      <c r="A197" s="37" t="s">
        <v>152</v>
      </c>
      <c r="B197" s="45"/>
      <c r="C197" s="46"/>
      <c r="D197" s="46"/>
      <c r="E197" s="39" t="s">
        <v>2993</v>
      </c>
      <c r="F197" s="46"/>
      <c r="G197" s="46"/>
      <c r="H197" s="46"/>
      <c r="I197" s="46"/>
      <c r="J197" s="48"/>
    </row>
    <row r="198">
      <c r="A198" s="37" t="s">
        <v>144</v>
      </c>
      <c r="B198" s="37">
        <v>46</v>
      </c>
      <c r="C198" s="38" t="s">
        <v>2994</v>
      </c>
      <c r="D198" s="37" t="s">
        <v>146</v>
      </c>
      <c r="E198" s="39" t="s">
        <v>2995</v>
      </c>
      <c r="F198" s="40" t="s">
        <v>453</v>
      </c>
      <c r="G198" s="41">
        <v>24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149</v>
      </c>
      <c r="B199" s="45"/>
      <c r="C199" s="46"/>
      <c r="D199" s="46"/>
      <c r="E199" s="47" t="s">
        <v>146</v>
      </c>
      <c r="F199" s="46"/>
      <c r="G199" s="46"/>
      <c r="H199" s="46"/>
      <c r="I199" s="46"/>
      <c r="J199" s="48"/>
    </row>
    <row r="200" ht="60">
      <c r="A200" s="37" t="s">
        <v>150</v>
      </c>
      <c r="B200" s="45"/>
      <c r="C200" s="46"/>
      <c r="D200" s="46"/>
      <c r="E200" s="49" t="s">
        <v>2977</v>
      </c>
      <c r="F200" s="46"/>
      <c r="G200" s="46"/>
      <c r="H200" s="46"/>
      <c r="I200" s="46"/>
      <c r="J200" s="48"/>
    </row>
    <row r="201" ht="105">
      <c r="A201" s="37" t="s">
        <v>152</v>
      </c>
      <c r="B201" s="45"/>
      <c r="C201" s="46"/>
      <c r="D201" s="46"/>
      <c r="E201" s="39" t="s">
        <v>2996</v>
      </c>
      <c r="F201" s="46"/>
      <c r="G201" s="46"/>
      <c r="H201" s="46"/>
      <c r="I201" s="46"/>
      <c r="J201" s="48"/>
    </row>
    <row r="202">
      <c r="A202" s="31" t="s">
        <v>141</v>
      </c>
      <c r="B202" s="32"/>
      <c r="C202" s="33" t="s">
        <v>470</v>
      </c>
      <c r="D202" s="34"/>
      <c r="E202" s="31" t="s">
        <v>471</v>
      </c>
      <c r="F202" s="34"/>
      <c r="G202" s="34"/>
      <c r="H202" s="34"/>
      <c r="I202" s="35">
        <f>SUMIFS(I203:I214,A203:A214,"P")</f>
        <v>0</v>
      </c>
      <c r="J202" s="36"/>
    </row>
    <row r="203" ht="45">
      <c r="A203" s="37" t="s">
        <v>144</v>
      </c>
      <c r="B203" s="37">
        <v>47</v>
      </c>
      <c r="C203" s="38" t="s">
        <v>652</v>
      </c>
      <c r="D203" s="37" t="s">
        <v>653</v>
      </c>
      <c r="E203" s="39" t="s">
        <v>1037</v>
      </c>
      <c r="F203" s="40" t="s">
        <v>475</v>
      </c>
      <c r="G203" s="41">
        <v>11.5</v>
      </c>
      <c r="H203" s="42">
        <v>0</v>
      </c>
      <c r="I203" s="43">
        <f>ROUND(G203*H203,P4)</f>
        <v>0</v>
      </c>
      <c r="J203" s="37"/>
      <c r="O203" s="44">
        <f>I203*0.21</f>
        <v>0</v>
      </c>
      <c r="P203">
        <v>3</v>
      </c>
    </row>
    <row r="204">
      <c r="A204" s="37" t="s">
        <v>149</v>
      </c>
      <c r="B204" s="45"/>
      <c r="C204" s="46"/>
      <c r="D204" s="46"/>
      <c r="E204" s="39" t="s">
        <v>1349</v>
      </c>
      <c r="F204" s="46"/>
      <c r="G204" s="46"/>
      <c r="H204" s="46"/>
      <c r="I204" s="46"/>
      <c r="J204" s="48"/>
    </row>
    <row r="205" ht="60">
      <c r="A205" s="37" t="s">
        <v>150</v>
      </c>
      <c r="B205" s="45"/>
      <c r="C205" s="46"/>
      <c r="D205" s="46"/>
      <c r="E205" s="49" t="s">
        <v>2997</v>
      </c>
      <c r="F205" s="46"/>
      <c r="G205" s="46"/>
      <c r="H205" s="46"/>
      <c r="I205" s="46"/>
      <c r="J205" s="48"/>
    </row>
    <row r="206" ht="120">
      <c r="A206" s="37" t="s">
        <v>152</v>
      </c>
      <c r="B206" s="45"/>
      <c r="C206" s="46"/>
      <c r="D206" s="46"/>
      <c r="E206" s="39" t="s">
        <v>1047</v>
      </c>
      <c r="F206" s="46"/>
      <c r="G206" s="46"/>
      <c r="H206" s="46"/>
      <c r="I206" s="46"/>
      <c r="J206" s="48"/>
    </row>
    <row r="207" ht="45">
      <c r="A207" s="37" t="s">
        <v>144</v>
      </c>
      <c r="B207" s="37">
        <v>48</v>
      </c>
      <c r="C207" s="38" t="s">
        <v>478</v>
      </c>
      <c r="D207" s="37" t="s">
        <v>479</v>
      </c>
      <c r="E207" s="39" t="s">
        <v>480</v>
      </c>
      <c r="F207" s="40" t="s">
        <v>475</v>
      </c>
      <c r="G207" s="41">
        <v>0.050000000000000003</v>
      </c>
      <c r="H207" s="42">
        <v>0</v>
      </c>
      <c r="I207" s="43">
        <f>ROUND(G207*H207,P4)</f>
        <v>0</v>
      </c>
      <c r="J207" s="37"/>
      <c r="O207" s="44">
        <f>I207*0.21</f>
        <v>0</v>
      </c>
      <c r="P207">
        <v>3</v>
      </c>
    </row>
    <row r="208">
      <c r="A208" s="37" t="s">
        <v>149</v>
      </c>
      <c r="B208" s="45"/>
      <c r="C208" s="46"/>
      <c r="D208" s="46"/>
      <c r="E208" s="39" t="s">
        <v>1349</v>
      </c>
      <c r="F208" s="46"/>
      <c r="G208" s="46"/>
      <c r="H208" s="46"/>
      <c r="I208" s="46"/>
      <c r="J208" s="48"/>
    </row>
    <row r="209" ht="60">
      <c r="A209" s="37" t="s">
        <v>150</v>
      </c>
      <c r="B209" s="45"/>
      <c r="C209" s="46"/>
      <c r="D209" s="46"/>
      <c r="E209" s="49" t="s">
        <v>2998</v>
      </c>
      <c r="F209" s="46"/>
      <c r="G209" s="46"/>
      <c r="H209" s="46"/>
      <c r="I209" s="46"/>
      <c r="J209" s="48"/>
    </row>
    <row r="210" ht="120">
      <c r="A210" s="37" t="s">
        <v>152</v>
      </c>
      <c r="B210" s="45"/>
      <c r="C210" s="46"/>
      <c r="D210" s="46"/>
      <c r="E210" s="39" t="s">
        <v>1047</v>
      </c>
      <c r="F210" s="46"/>
      <c r="G210" s="46"/>
      <c r="H210" s="46"/>
      <c r="I210" s="46"/>
      <c r="J210" s="48"/>
    </row>
    <row r="211" ht="45">
      <c r="A211" s="37" t="s">
        <v>144</v>
      </c>
      <c r="B211" s="37">
        <v>49</v>
      </c>
      <c r="C211" s="38" t="s">
        <v>483</v>
      </c>
      <c r="D211" s="37" t="s">
        <v>484</v>
      </c>
      <c r="E211" s="39" t="s">
        <v>485</v>
      </c>
      <c r="F211" s="40" t="s">
        <v>475</v>
      </c>
      <c r="G211" s="41">
        <v>0.10000000000000001</v>
      </c>
      <c r="H211" s="42">
        <v>0</v>
      </c>
      <c r="I211" s="43">
        <f>ROUND(G211*H211,P4)</f>
        <v>0</v>
      </c>
      <c r="J211" s="37"/>
      <c r="O211" s="44">
        <f>I211*0.21</f>
        <v>0</v>
      </c>
      <c r="P211">
        <v>3</v>
      </c>
    </row>
    <row r="212">
      <c r="A212" s="37" t="s">
        <v>149</v>
      </c>
      <c r="B212" s="45"/>
      <c r="C212" s="46"/>
      <c r="D212" s="46"/>
      <c r="E212" s="39" t="s">
        <v>1349</v>
      </c>
      <c r="F212" s="46"/>
      <c r="G212" s="46"/>
      <c r="H212" s="46"/>
      <c r="I212" s="46"/>
      <c r="J212" s="48"/>
    </row>
    <row r="213" ht="60">
      <c r="A213" s="37" t="s">
        <v>150</v>
      </c>
      <c r="B213" s="45"/>
      <c r="C213" s="46"/>
      <c r="D213" s="46"/>
      <c r="E213" s="49" t="s">
        <v>2999</v>
      </c>
      <c r="F213" s="46"/>
      <c r="G213" s="46"/>
      <c r="H213" s="46"/>
      <c r="I213" s="46"/>
      <c r="J213" s="48"/>
    </row>
    <row r="214" ht="120">
      <c r="A214" s="37" t="s">
        <v>152</v>
      </c>
      <c r="B214" s="50"/>
      <c r="C214" s="51"/>
      <c r="D214" s="51"/>
      <c r="E214" s="39" t="s">
        <v>1047</v>
      </c>
      <c r="F214" s="51"/>
      <c r="G214" s="51"/>
      <c r="H214" s="51"/>
      <c r="I214" s="51"/>
      <c r="J214" s="52"/>
    </row>
  </sheetData>
  <sheetProtection sheet="1" objects="1" scenarios="1" spinCount="100000" saltValue="sN/9c3Ef7pvBUnYL/BX4tmT2zDsws9Ur7+UErsru/53UaBPKX/gue+hfLcfzMXddMYPuqvFCwTmKpRRNM72PGA==" hashValue="5KwPBrV6+3yY2Q97gfPgcAL+GuDFcpVwBzHY/HiIWCgUtXcDVQur2wvtUUqe1f4PLglfTRrsfjh83G93BKAmOQ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3000</v>
      </c>
      <c r="I3" s="25">
        <f>SUMIFS(I9:I132,A9:A132,"SD")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80</v>
      </c>
      <c r="D4" s="22"/>
      <c r="E4" s="23" t="s">
        <v>81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3000</v>
      </c>
      <c r="D5" s="22"/>
      <c r="E5" s="23" t="s">
        <v>83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SUMIFS(I10:I25,A10:A25,"P")</f>
        <v>0</v>
      </c>
      <c r="J9" s="36"/>
    </row>
    <row r="10">
      <c r="A10" s="37" t="s">
        <v>144</v>
      </c>
      <c r="B10" s="37">
        <v>1</v>
      </c>
      <c r="C10" s="38" t="s">
        <v>3001</v>
      </c>
      <c r="D10" s="37" t="s">
        <v>146</v>
      </c>
      <c r="E10" s="39" t="s">
        <v>3002</v>
      </c>
      <c r="F10" s="40" t="s">
        <v>475</v>
      </c>
      <c r="G10" s="41">
        <v>30.75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3002</v>
      </c>
      <c r="F11" s="46"/>
      <c r="G11" s="46"/>
      <c r="H11" s="46"/>
      <c r="I11" s="46"/>
      <c r="J11" s="48"/>
    </row>
    <row r="12" ht="60">
      <c r="A12" s="37" t="s">
        <v>150</v>
      </c>
      <c r="B12" s="45"/>
      <c r="C12" s="46"/>
      <c r="D12" s="46"/>
      <c r="E12" s="49" t="s">
        <v>3003</v>
      </c>
      <c r="F12" s="46"/>
      <c r="G12" s="46"/>
      <c r="H12" s="46"/>
      <c r="I12" s="46"/>
      <c r="J12" s="48"/>
    </row>
    <row r="13">
      <c r="A13" s="37" t="s">
        <v>152</v>
      </c>
      <c r="B13" s="45"/>
      <c r="C13" s="46"/>
      <c r="D13" s="46"/>
      <c r="E13" s="47" t="s">
        <v>146</v>
      </c>
      <c r="F13" s="46"/>
      <c r="G13" s="46"/>
      <c r="H13" s="46"/>
      <c r="I13" s="46"/>
      <c r="J13" s="48"/>
    </row>
    <row r="14" ht="30">
      <c r="A14" s="37" t="s">
        <v>144</v>
      </c>
      <c r="B14" s="37">
        <v>2</v>
      </c>
      <c r="C14" s="38" t="s">
        <v>3004</v>
      </c>
      <c r="D14" s="37" t="s">
        <v>146</v>
      </c>
      <c r="E14" s="39" t="s">
        <v>3005</v>
      </c>
      <c r="F14" s="40" t="s">
        <v>148</v>
      </c>
      <c r="G14" s="41">
        <v>48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45">
      <c r="A15" s="37" t="s">
        <v>149</v>
      </c>
      <c r="B15" s="45"/>
      <c r="C15" s="46"/>
      <c r="D15" s="46"/>
      <c r="E15" s="39" t="s">
        <v>3006</v>
      </c>
      <c r="F15" s="46"/>
      <c r="G15" s="46"/>
      <c r="H15" s="46"/>
      <c r="I15" s="46"/>
      <c r="J15" s="48"/>
    </row>
    <row r="16" ht="60">
      <c r="A16" s="37" t="s">
        <v>150</v>
      </c>
      <c r="B16" s="45"/>
      <c r="C16" s="46"/>
      <c r="D16" s="46"/>
      <c r="E16" s="49" t="s">
        <v>3007</v>
      </c>
      <c r="F16" s="46"/>
      <c r="G16" s="46"/>
      <c r="H16" s="46"/>
      <c r="I16" s="46"/>
      <c r="J16" s="48"/>
    </row>
    <row r="17">
      <c r="A17" s="37" t="s">
        <v>152</v>
      </c>
      <c r="B17" s="45"/>
      <c r="C17" s="46"/>
      <c r="D17" s="46"/>
      <c r="E17" s="47" t="s">
        <v>146</v>
      </c>
      <c r="F17" s="46"/>
      <c r="G17" s="46"/>
      <c r="H17" s="46"/>
      <c r="I17" s="46"/>
      <c r="J17" s="48"/>
    </row>
    <row r="18" ht="30">
      <c r="A18" s="37" t="s">
        <v>144</v>
      </c>
      <c r="B18" s="37">
        <v>3</v>
      </c>
      <c r="C18" s="38" t="s">
        <v>3008</v>
      </c>
      <c r="D18" s="37" t="s">
        <v>146</v>
      </c>
      <c r="E18" s="39" t="s">
        <v>3009</v>
      </c>
      <c r="F18" s="40" t="s">
        <v>148</v>
      </c>
      <c r="G18" s="41">
        <v>63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45">
      <c r="A19" s="37" t="s">
        <v>149</v>
      </c>
      <c r="B19" s="45"/>
      <c r="C19" s="46"/>
      <c r="D19" s="46"/>
      <c r="E19" s="39" t="s">
        <v>3010</v>
      </c>
      <c r="F19" s="46"/>
      <c r="G19" s="46"/>
      <c r="H19" s="46"/>
      <c r="I19" s="46"/>
      <c r="J19" s="48"/>
    </row>
    <row r="20" ht="150">
      <c r="A20" s="37" t="s">
        <v>150</v>
      </c>
      <c r="B20" s="45"/>
      <c r="C20" s="46"/>
      <c r="D20" s="46"/>
      <c r="E20" s="49" t="s">
        <v>3011</v>
      </c>
      <c r="F20" s="46"/>
      <c r="G20" s="46"/>
      <c r="H20" s="46"/>
      <c r="I20" s="46"/>
      <c r="J20" s="48"/>
    </row>
    <row r="21">
      <c r="A21" s="37" t="s">
        <v>152</v>
      </c>
      <c r="B21" s="45"/>
      <c r="C21" s="46"/>
      <c r="D21" s="46"/>
      <c r="E21" s="47" t="s">
        <v>146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3012</v>
      </c>
      <c r="D22" s="37" t="s">
        <v>146</v>
      </c>
      <c r="E22" s="39" t="s">
        <v>3013</v>
      </c>
      <c r="F22" s="40" t="s">
        <v>156</v>
      </c>
      <c r="G22" s="41">
        <v>25.199999999999999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39" t="s">
        <v>3013</v>
      </c>
      <c r="F23" s="46"/>
      <c r="G23" s="46"/>
      <c r="H23" s="46"/>
      <c r="I23" s="46"/>
      <c r="J23" s="48"/>
    </row>
    <row r="24" ht="180">
      <c r="A24" s="37" t="s">
        <v>150</v>
      </c>
      <c r="B24" s="45"/>
      <c r="C24" s="46"/>
      <c r="D24" s="46"/>
      <c r="E24" s="49" t="s">
        <v>3014</v>
      </c>
      <c r="F24" s="46"/>
      <c r="G24" s="46"/>
      <c r="H24" s="46"/>
      <c r="I24" s="46"/>
      <c r="J24" s="48"/>
    </row>
    <row r="25">
      <c r="A25" s="37" t="s">
        <v>152</v>
      </c>
      <c r="B25" s="45"/>
      <c r="C25" s="46"/>
      <c r="D25" s="46"/>
      <c r="E25" s="47" t="s">
        <v>146</v>
      </c>
      <c r="F25" s="46"/>
      <c r="G25" s="46"/>
      <c r="H25" s="46"/>
      <c r="I25" s="46"/>
      <c r="J25" s="48"/>
    </row>
    <row r="26">
      <c r="A26" s="31" t="s">
        <v>141</v>
      </c>
      <c r="B26" s="32"/>
      <c r="C26" s="33" t="s">
        <v>167</v>
      </c>
      <c r="D26" s="34"/>
      <c r="E26" s="31" t="s">
        <v>514</v>
      </c>
      <c r="F26" s="34"/>
      <c r="G26" s="34"/>
      <c r="H26" s="34"/>
      <c r="I26" s="35">
        <f>SUMIFS(I27:I37,A27:A37,"P")</f>
        <v>0</v>
      </c>
      <c r="J26" s="36"/>
    </row>
    <row r="27">
      <c r="A27" s="37" t="s">
        <v>144</v>
      </c>
      <c r="B27" s="37">
        <v>5</v>
      </c>
      <c r="C27" s="38" t="s">
        <v>3015</v>
      </c>
      <c r="D27" s="37" t="s">
        <v>146</v>
      </c>
      <c r="E27" s="39" t="s">
        <v>3016</v>
      </c>
      <c r="F27" s="40" t="s">
        <v>156</v>
      </c>
      <c r="G27" s="41">
        <v>12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39" t="s">
        <v>3017</v>
      </c>
      <c r="F28" s="46"/>
      <c r="G28" s="46"/>
      <c r="H28" s="46"/>
      <c r="I28" s="46"/>
      <c r="J28" s="48"/>
    </row>
    <row r="29" ht="105">
      <c r="A29" s="37" t="s">
        <v>150</v>
      </c>
      <c r="B29" s="45"/>
      <c r="C29" s="46"/>
      <c r="D29" s="46"/>
      <c r="E29" s="49" t="s">
        <v>3018</v>
      </c>
      <c r="F29" s="46"/>
      <c r="G29" s="46"/>
      <c r="H29" s="46"/>
      <c r="I29" s="46"/>
      <c r="J29" s="48"/>
    </row>
    <row r="30">
      <c r="A30" s="37" t="s">
        <v>152</v>
      </c>
      <c r="B30" s="45"/>
      <c r="C30" s="46"/>
      <c r="D30" s="46"/>
      <c r="E30" s="47" t="s">
        <v>146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3019</v>
      </c>
      <c r="D31" s="37" t="s">
        <v>146</v>
      </c>
      <c r="E31" s="39" t="s">
        <v>3020</v>
      </c>
      <c r="F31" s="40" t="s">
        <v>148</v>
      </c>
      <c r="G31" s="41">
        <v>7.125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 ht="30">
      <c r="A32" s="37" t="s">
        <v>149</v>
      </c>
      <c r="B32" s="45"/>
      <c r="C32" s="46"/>
      <c r="D32" s="46"/>
      <c r="E32" s="39" t="s">
        <v>3021</v>
      </c>
      <c r="F32" s="46"/>
      <c r="G32" s="46"/>
      <c r="H32" s="46"/>
      <c r="I32" s="46"/>
      <c r="J32" s="48"/>
    </row>
    <row r="33" ht="180">
      <c r="A33" s="37" t="s">
        <v>150</v>
      </c>
      <c r="B33" s="45"/>
      <c r="C33" s="46"/>
      <c r="D33" s="46"/>
      <c r="E33" s="49" t="s">
        <v>3022</v>
      </c>
      <c r="F33" s="46"/>
      <c r="G33" s="46"/>
      <c r="H33" s="46"/>
      <c r="I33" s="46"/>
      <c r="J33" s="48"/>
    </row>
    <row r="34">
      <c r="A34" s="37" t="s">
        <v>152</v>
      </c>
      <c r="B34" s="45"/>
      <c r="C34" s="46"/>
      <c r="D34" s="46"/>
      <c r="E34" s="47" t="s">
        <v>146</v>
      </c>
      <c r="F34" s="46"/>
      <c r="G34" s="46"/>
      <c r="H34" s="46"/>
      <c r="I34" s="46"/>
      <c r="J34" s="48"/>
    </row>
    <row r="35">
      <c r="A35" s="37" t="s">
        <v>144</v>
      </c>
      <c r="B35" s="37">
        <v>7</v>
      </c>
      <c r="C35" s="38" t="s">
        <v>3023</v>
      </c>
      <c r="D35" s="37" t="s">
        <v>146</v>
      </c>
      <c r="E35" s="39" t="s">
        <v>3024</v>
      </c>
      <c r="F35" s="40" t="s">
        <v>156</v>
      </c>
      <c r="G35" s="41">
        <v>12.6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149</v>
      </c>
      <c r="B36" s="45"/>
      <c r="C36" s="46"/>
      <c r="D36" s="46"/>
      <c r="E36" s="39" t="s">
        <v>3024</v>
      </c>
      <c r="F36" s="46"/>
      <c r="G36" s="46"/>
      <c r="H36" s="46"/>
      <c r="I36" s="46"/>
      <c r="J36" s="48"/>
    </row>
    <row r="37">
      <c r="A37" s="37" t="s">
        <v>152</v>
      </c>
      <c r="B37" s="45"/>
      <c r="C37" s="46"/>
      <c r="D37" s="46"/>
      <c r="E37" s="47" t="s">
        <v>146</v>
      </c>
      <c r="F37" s="46"/>
      <c r="G37" s="46"/>
      <c r="H37" s="46"/>
      <c r="I37" s="46"/>
      <c r="J37" s="48"/>
    </row>
    <row r="38">
      <c r="A38" s="31" t="s">
        <v>141</v>
      </c>
      <c r="B38" s="32"/>
      <c r="C38" s="33" t="s">
        <v>518</v>
      </c>
      <c r="D38" s="34"/>
      <c r="E38" s="31" t="s">
        <v>519</v>
      </c>
      <c r="F38" s="34"/>
      <c r="G38" s="34"/>
      <c r="H38" s="34"/>
      <c r="I38" s="35">
        <f>SUMIFS(I39:I98,A39:A98,"P")</f>
        <v>0</v>
      </c>
      <c r="J38" s="36"/>
    </row>
    <row r="39" ht="30">
      <c r="A39" s="37" t="s">
        <v>144</v>
      </c>
      <c r="B39" s="37">
        <v>8</v>
      </c>
      <c r="C39" s="38" t="s">
        <v>3025</v>
      </c>
      <c r="D39" s="37" t="s">
        <v>146</v>
      </c>
      <c r="E39" s="39" t="s">
        <v>3026</v>
      </c>
      <c r="F39" s="40" t="s">
        <v>178</v>
      </c>
      <c r="G39" s="41">
        <v>11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 ht="30">
      <c r="A40" s="37" t="s">
        <v>149</v>
      </c>
      <c r="B40" s="45"/>
      <c r="C40" s="46"/>
      <c r="D40" s="46"/>
      <c r="E40" s="39" t="s">
        <v>3026</v>
      </c>
      <c r="F40" s="46"/>
      <c r="G40" s="46"/>
      <c r="H40" s="46"/>
      <c r="I40" s="46"/>
      <c r="J40" s="48"/>
    </row>
    <row r="41">
      <c r="A41" s="37" t="s">
        <v>152</v>
      </c>
      <c r="B41" s="45"/>
      <c r="C41" s="46"/>
      <c r="D41" s="46"/>
      <c r="E41" s="47" t="s">
        <v>146</v>
      </c>
      <c r="F41" s="46"/>
      <c r="G41" s="46"/>
      <c r="H41" s="46"/>
      <c r="I41" s="46"/>
      <c r="J41" s="48"/>
    </row>
    <row r="42">
      <c r="A42" s="37" t="s">
        <v>144</v>
      </c>
      <c r="B42" s="37">
        <v>9</v>
      </c>
      <c r="C42" s="38" t="s">
        <v>3027</v>
      </c>
      <c r="D42" s="37" t="s">
        <v>146</v>
      </c>
      <c r="E42" s="39" t="s">
        <v>3028</v>
      </c>
      <c r="F42" s="40" t="s">
        <v>156</v>
      </c>
      <c r="G42" s="41">
        <v>63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39" t="s">
        <v>3028</v>
      </c>
      <c r="F43" s="46"/>
      <c r="G43" s="46"/>
      <c r="H43" s="46"/>
      <c r="I43" s="46"/>
      <c r="J43" s="48"/>
    </row>
    <row r="44">
      <c r="A44" s="37" t="s">
        <v>152</v>
      </c>
      <c r="B44" s="45"/>
      <c r="C44" s="46"/>
      <c r="D44" s="46"/>
      <c r="E44" s="47" t="s">
        <v>146</v>
      </c>
      <c r="F44" s="46"/>
      <c r="G44" s="46"/>
      <c r="H44" s="46"/>
      <c r="I44" s="46"/>
      <c r="J44" s="48"/>
    </row>
    <row r="45" ht="30">
      <c r="A45" s="37" t="s">
        <v>144</v>
      </c>
      <c r="B45" s="37">
        <v>10</v>
      </c>
      <c r="C45" s="38" t="s">
        <v>3029</v>
      </c>
      <c r="D45" s="37" t="s">
        <v>146</v>
      </c>
      <c r="E45" s="39" t="s">
        <v>3030</v>
      </c>
      <c r="F45" s="40" t="s">
        <v>178</v>
      </c>
      <c r="G45" s="41">
        <v>20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 ht="45">
      <c r="A46" s="37" t="s">
        <v>149</v>
      </c>
      <c r="B46" s="45"/>
      <c r="C46" s="46"/>
      <c r="D46" s="46"/>
      <c r="E46" s="39" t="s">
        <v>3031</v>
      </c>
      <c r="F46" s="46"/>
      <c r="G46" s="46"/>
      <c r="H46" s="46"/>
      <c r="I46" s="46"/>
      <c r="J46" s="48"/>
    </row>
    <row r="47" ht="180">
      <c r="A47" s="37" t="s">
        <v>150</v>
      </c>
      <c r="B47" s="45"/>
      <c r="C47" s="46"/>
      <c r="D47" s="46"/>
      <c r="E47" s="49" t="s">
        <v>3032</v>
      </c>
      <c r="F47" s="46"/>
      <c r="G47" s="46"/>
      <c r="H47" s="46"/>
      <c r="I47" s="46"/>
      <c r="J47" s="48"/>
    </row>
    <row r="48">
      <c r="A48" s="37" t="s">
        <v>152</v>
      </c>
      <c r="B48" s="45"/>
      <c r="C48" s="46"/>
      <c r="D48" s="46"/>
      <c r="E48" s="47" t="s">
        <v>146</v>
      </c>
      <c r="F48" s="46"/>
      <c r="G48" s="46"/>
      <c r="H48" s="46"/>
      <c r="I48" s="46"/>
      <c r="J48" s="48"/>
    </row>
    <row r="49" ht="30">
      <c r="A49" s="37" t="s">
        <v>144</v>
      </c>
      <c r="B49" s="37">
        <v>11</v>
      </c>
      <c r="C49" s="38" t="s">
        <v>3033</v>
      </c>
      <c r="D49" s="37" t="s">
        <v>146</v>
      </c>
      <c r="E49" s="39" t="s">
        <v>3034</v>
      </c>
      <c r="F49" s="40" t="s">
        <v>178</v>
      </c>
      <c r="G49" s="41">
        <v>1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 ht="30">
      <c r="A50" s="37" t="s">
        <v>149</v>
      </c>
      <c r="B50" s="45"/>
      <c r="C50" s="46"/>
      <c r="D50" s="46"/>
      <c r="E50" s="39" t="s">
        <v>3035</v>
      </c>
      <c r="F50" s="46"/>
      <c r="G50" s="46"/>
      <c r="H50" s="46"/>
      <c r="I50" s="46"/>
      <c r="J50" s="48"/>
    </row>
    <row r="51" ht="90">
      <c r="A51" s="37" t="s">
        <v>150</v>
      </c>
      <c r="B51" s="45"/>
      <c r="C51" s="46"/>
      <c r="D51" s="46"/>
      <c r="E51" s="49" t="s">
        <v>3036</v>
      </c>
      <c r="F51" s="46"/>
      <c r="G51" s="46"/>
      <c r="H51" s="46"/>
      <c r="I51" s="46"/>
      <c r="J51" s="48"/>
    </row>
    <row r="52">
      <c r="A52" s="37" t="s">
        <v>152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>
      <c r="A53" s="37" t="s">
        <v>144</v>
      </c>
      <c r="B53" s="37">
        <v>12</v>
      </c>
      <c r="C53" s="38" t="s">
        <v>3037</v>
      </c>
      <c r="D53" s="37" t="s">
        <v>146</v>
      </c>
      <c r="E53" s="39" t="s">
        <v>3038</v>
      </c>
      <c r="F53" s="40" t="s">
        <v>178</v>
      </c>
      <c r="G53" s="41">
        <v>10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149</v>
      </c>
      <c r="B54" s="45"/>
      <c r="C54" s="46"/>
      <c r="D54" s="46"/>
      <c r="E54" s="39" t="s">
        <v>3039</v>
      </c>
      <c r="F54" s="46"/>
      <c r="G54" s="46"/>
      <c r="H54" s="46"/>
      <c r="I54" s="46"/>
      <c r="J54" s="48"/>
    </row>
    <row r="55" ht="90">
      <c r="A55" s="37" t="s">
        <v>150</v>
      </c>
      <c r="B55" s="45"/>
      <c r="C55" s="46"/>
      <c r="D55" s="46"/>
      <c r="E55" s="49" t="s">
        <v>3040</v>
      </c>
      <c r="F55" s="46"/>
      <c r="G55" s="46"/>
      <c r="H55" s="46"/>
      <c r="I55" s="46"/>
      <c r="J55" s="48"/>
    </row>
    <row r="56">
      <c r="A56" s="37" t="s">
        <v>152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>
      <c r="A57" s="37" t="s">
        <v>144</v>
      </c>
      <c r="B57" s="37">
        <v>13</v>
      </c>
      <c r="C57" s="38" t="s">
        <v>3041</v>
      </c>
      <c r="D57" s="37" t="s">
        <v>146</v>
      </c>
      <c r="E57" s="39" t="s">
        <v>3042</v>
      </c>
      <c r="F57" s="40" t="s">
        <v>156</v>
      </c>
      <c r="G57" s="41">
        <v>20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 ht="30">
      <c r="A58" s="37" t="s">
        <v>149</v>
      </c>
      <c r="B58" s="45"/>
      <c r="C58" s="46"/>
      <c r="D58" s="46"/>
      <c r="E58" s="39" t="s">
        <v>3043</v>
      </c>
      <c r="F58" s="46"/>
      <c r="G58" s="46"/>
      <c r="H58" s="46"/>
      <c r="I58" s="46"/>
      <c r="J58" s="48"/>
    </row>
    <row r="59" ht="90">
      <c r="A59" s="37" t="s">
        <v>150</v>
      </c>
      <c r="B59" s="45"/>
      <c r="C59" s="46"/>
      <c r="D59" s="46"/>
      <c r="E59" s="49" t="s">
        <v>3044</v>
      </c>
      <c r="F59" s="46"/>
      <c r="G59" s="46"/>
      <c r="H59" s="46"/>
      <c r="I59" s="46"/>
      <c r="J59" s="48"/>
    </row>
    <row r="60">
      <c r="A60" s="37" t="s">
        <v>152</v>
      </c>
      <c r="B60" s="45"/>
      <c r="C60" s="46"/>
      <c r="D60" s="46"/>
      <c r="E60" s="47" t="s">
        <v>146</v>
      </c>
      <c r="F60" s="46"/>
      <c r="G60" s="46"/>
      <c r="H60" s="46"/>
      <c r="I60" s="46"/>
      <c r="J60" s="48"/>
    </row>
    <row r="61">
      <c r="A61" s="37" t="s">
        <v>144</v>
      </c>
      <c r="B61" s="37">
        <v>14</v>
      </c>
      <c r="C61" s="38" t="s">
        <v>3045</v>
      </c>
      <c r="D61" s="37" t="s">
        <v>146</v>
      </c>
      <c r="E61" s="39" t="s">
        <v>3046</v>
      </c>
      <c r="F61" s="40" t="s">
        <v>156</v>
      </c>
      <c r="G61" s="41">
        <v>60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 ht="30">
      <c r="A62" s="37" t="s">
        <v>149</v>
      </c>
      <c r="B62" s="45"/>
      <c r="C62" s="46"/>
      <c r="D62" s="46"/>
      <c r="E62" s="39" t="s">
        <v>3047</v>
      </c>
      <c r="F62" s="46"/>
      <c r="G62" s="46"/>
      <c r="H62" s="46"/>
      <c r="I62" s="46"/>
      <c r="J62" s="48"/>
    </row>
    <row r="63" ht="90">
      <c r="A63" s="37" t="s">
        <v>150</v>
      </c>
      <c r="B63" s="45"/>
      <c r="C63" s="46"/>
      <c r="D63" s="46"/>
      <c r="E63" s="49" t="s">
        <v>3048</v>
      </c>
      <c r="F63" s="46"/>
      <c r="G63" s="46"/>
      <c r="H63" s="46"/>
      <c r="I63" s="46"/>
      <c r="J63" s="48"/>
    </row>
    <row r="64">
      <c r="A64" s="37" t="s">
        <v>152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>
      <c r="A65" s="37" t="s">
        <v>144</v>
      </c>
      <c r="B65" s="37">
        <v>15</v>
      </c>
      <c r="C65" s="38" t="s">
        <v>3049</v>
      </c>
      <c r="D65" s="37" t="s">
        <v>146</v>
      </c>
      <c r="E65" s="39" t="s">
        <v>3050</v>
      </c>
      <c r="F65" s="40" t="s">
        <v>178</v>
      </c>
      <c r="G65" s="41">
        <v>11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30">
      <c r="A66" s="37" t="s">
        <v>149</v>
      </c>
      <c r="B66" s="45"/>
      <c r="C66" s="46"/>
      <c r="D66" s="46"/>
      <c r="E66" s="39" t="s">
        <v>3051</v>
      </c>
      <c r="F66" s="46"/>
      <c r="G66" s="46"/>
      <c r="H66" s="46"/>
      <c r="I66" s="46"/>
      <c r="J66" s="48"/>
    </row>
    <row r="67" ht="90">
      <c r="A67" s="37" t="s">
        <v>150</v>
      </c>
      <c r="B67" s="45"/>
      <c r="C67" s="46"/>
      <c r="D67" s="46"/>
      <c r="E67" s="49" t="s">
        <v>3052</v>
      </c>
      <c r="F67" s="46"/>
      <c r="G67" s="46"/>
      <c r="H67" s="46"/>
      <c r="I67" s="46"/>
      <c r="J67" s="48"/>
    </row>
    <row r="68">
      <c r="A68" s="37" t="s">
        <v>152</v>
      </c>
      <c r="B68" s="45"/>
      <c r="C68" s="46"/>
      <c r="D68" s="46"/>
      <c r="E68" s="47" t="s">
        <v>146</v>
      </c>
      <c r="F68" s="46"/>
      <c r="G68" s="46"/>
      <c r="H68" s="46"/>
      <c r="I68" s="46"/>
      <c r="J68" s="48"/>
    </row>
    <row r="69" ht="30">
      <c r="A69" s="37" t="s">
        <v>144</v>
      </c>
      <c r="B69" s="37">
        <v>16</v>
      </c>
      <c r="C69" s="38" t="s">
        <v>3053</v>
      </c>
      <c r="D69" s="37" t="s">
        <v>146</v>
      </c>
      <c r="E69" s="39" t="s">
        <v>3054</v>
      </c>
      <c r="F69" s="40" t="s">
        <v>178</v>
      </c>
      <c r="G69" s="41">
        <v>11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 ht="30">
      <c r="A70" s="37" t="s">
        <v>149</v>
      </c>
      <c r="B70" s="45"/>
      <c r="C70" s="46"/>
      <c r="D70" s="46"/>
      <c r="E70" s="39" t="s">
        <v>3054</v>
      </c>
      <c r="F70" s="46"/>
      <c r="G70" s="46"/>
      <c r="H70" s="46"/>
      <c r="I70" s="46"/>
      <c r="J70" s="48"/>
    </row>
    <row r="71" ht="90">
      <c r="A71" s="37" t="s">
        <v>150</v>
      </c>
      <c r="B71" s="45"/>
      <c r="C71" s="46"/>
      <c r="D71" s="46"/>
      <c r="E71" s="49" t="s">
        <v>3055</v>
      </c>
      <c r="F71" s="46"/>
      <c r="G71" s="46"/>
      <c r="H71" s="46"/>
      <c r="I71" s="46"/>
      <c r="J71" s="48"/>
    </row>
    <row r="72">
      <c r="A72" s="37" t="s">
        <v>152</v>
      </c>
      <c r="B72" s="45"/>
      <c r="C72" s="46"/>
      <c r="D72" s="46"/>
      <c r="E72" s="47" t="s">
        <v>146</v>
      </c>
      <c r="F72" s="46"/>
      <c r="G72" s="46"/>
      <c r="H72" s="46"/>
      <c r="I72" s="46"/>
      <c r="J72" s="48"/>
    </row>
    <row r="73" ht="30">
      <c r="A73" s="37" t="s">
        <v>144</v>
      </c>
      <c r="B73" s="37">
        <v>17</v>
      </c>
      <c r="C73" s="38" t="s">
        <v>3056</v>
      </c>
      <c r="D73" s="37" t="s">
        <v>146</v>
      </c>
      <c r="E73" s="39" t="s">
        <v>3057</v>
      </c>
      <c r="F73" s="40" t="s">
        <v>178</v>
      </c>
      <c r="G73" s="41">
        <v>10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 ht="30">
      <c r="A74" s="37" t="s">
        <v>149</v>
      </c>
      <c r="B74" s="45"/>
      <c r="C74" s="46"/>
      <c r="D74" s="46"/>
      <c r="E74" s="39" t="s">
        <v>3057</v>
      </c>
      <c r="F74" s="46"/>
      <c r="G74" s="46"/>
      <c r="H74" s="46"/>
      <c r="I74" s="46"/>
      <c r="J74" s="48"/>
    </row>
    <row r="75" ht="75">
      <c r="A75" s="37" t="s">
        <v>150</v>
      </c>
      <c r="B75" s="45"/>
      <c r="C75" s="46"/>
      <c r="D75" s="46"/>
      <c r="E75" s="49" t="s">
        <v>3058</v>
      </c>
      <c r="F75" s="46"/>
      <c r="G75" s="46"/>
      <c r="H75" s="46"/>
      <c r="I75" s="46"/>
      <c r="J75" s="48"/>
    </row>
    <row r="76">
      <c r="A76" s="37" t="s">
        <v>152</v>
      </c>
      <c r="B76" s="45"/>
      <c r="C76" s="46"/>
      <c r="D76" s="46"/>
      <c r="E76" s="47" t="s">
        <v>146</v>
      </c>
      <c r="F76" s="46"/>
      <c r="G76" s="46"/>
      <c r="H76" s="46"/>
      <c r="I76" s="46"/>
      <c r="J76" s="48"/>
    </row>
    <row r="77" ht="30">
      <c r="A77" s="37" t="s">
        <v>144</v>
      </c>
      <c r="B77" s="37">
        <v>18</v>
      </c>
      <c r="C77" s="38" t="s">
        <v>3059</v>
      </c>
      <c r="D77" s="37" t="s">
        <v>146</v>
      </c>
      <c r="E77" s="39" t="s">
        <v>3060</v>
      </c>
      <c r="F77" s="40" t="s">
        <v>178</v>
      </c>
      <c r="G77" s="41">
        <v>10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 ht="30">
      <c r="A78" s="37" t="s">
        <v>149</v>
      </c>
      <c r="B78" s="45"/>
      <c r="C78" s="46"/>
      <c r="D78" s="46"/>
      <c r="E78" s="39" t="s">
        <v>3060</v>
      </c>
      <c r="F78" s="46"/>
      <c r="G78" s="46"/>
      <c r="H78" s="46"/>
      <c r="I78" s="46"/>
      <c r="J78" s="48"/>
    </row>
    <row r="79" ht="75">
      <c r="A79" s="37" t="s">
        <v>150</v>
      </c>
      <c r="B79" s="45"/>
      <c r="C79" s="46"/>
      <c r="D79" s="46"/>
      <c r="E79" s="49" t="s">
        <v>3058</v>
      </c>
      <c r="F79" s="46"/>
      <c r="G79" s="46"/>
      <c r="H79" s="46"/>
      <c r="I79" s="46"/>
      <c r="J79" s="48"/>
    </row>
    <row r="80">
      <c r="A80" s="37" t="s">
        <v>152</v>
      </c>
      <c r="B80" s="45"/>
      <c r="C80" s="46"/>
      <c r="D80" s="46"/>
      <c r="E80" s="47" t="s">
        <v>146</v>
      </c>
      <c r="F80" s="46"/>
      <c r="G80" s="46"/>
      <c r="H80" s="46"/>
      <c r="I80" s="46"/>
      <c r="J80" s="48"/>
    </row>
    <row r="81">
      <c r="A81" s="37" t="s">
        <v>144</v>
      </c>
      <c r="B81" s="37">
        <v>19</v>
      </c>
      <c r="C81" s="38" t="s">
        <v>3061</v>
      </c>
      <c r="D81" s="37" t="s">
        <v>146</v>
      </c>
      <c r="E81" s="39" t="s">
        <v>3062</v>
      </c>
      <c r="F81" s="40" t="s">
        <v>178</v>
      </c>
      <c r="G81" s="41">
        <v>10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149</v>
      </c>
      <c r="B82" s="45"/>
      <c r="C82" s="46"/>
      <c r="D82" s="46"/>
      <c r="E82" s="39" t="s">
        <v>3062</v>
      </c>
      <c r="F82" s="46"/>
      <c r="G82" s="46"/>
      <c r="H82" s="46"/>
      <c r="I82" s="46"/>
      <c r="J82" s="48"/>
    </row>
    <row r="83" ht="75">
      <c r="A83" s="37" t="s">
        <v>150</v>
      </c>
      <c r="B83" s="45"/>
      <c r="C83" s="46"/>
      <c r="D83" s="46"/>
      <c r="E83" s="49" t="s">
        <v>3058</v>
      </c>
      <c r="F83" s="46"/>
      <c r="G83" s="46"/>
      <c r="H83" s="46"/>
      <c r="I83" s="46"/>
      <c r="J83" s="48"/>
    </row>
    <row r="84">
      <c r="A84" s="37" t="s">
        <v>152</v>
      </c>
      <c r="B84" s="45"/>
      <c r="C84" s="46"/>
      <c r="D84" s="46"/>
      <c r="E84" s="47" t="s">
        <v>146</v>
      </c>
      <c r="F84" s="46"/>
      <c r="G84" s="46"/>
      <c r="H84" s="46"/>
      <c r="I84" s="46"/>
      <c r="J84" s="48"/>
    </row>
    <row r="85" ht="30">
      <c r="A85" s="37" t="s">
        <v>144</v>
      </c>
      <c r="B85" s="37">
        <v>20</v>
      </c>
      <c r="C85" s="38" t="s">
        <v>3063</v>
      </c>
      <c r="D85" s="37" t="s">
        <v>146</v>
      </c>
      <c r="E85" s="39" t="s">
        <v>3064</v>
      </c>
      <c r="F85" s="40" t="s">
        <v>178</v>
      </c>
      <c r="G85" s="41">
        <v>11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 ht="30">
      <c r="A86" s="37" t="s">
        <v>149</v>
      </c>
      <c r="B86" s="45"/>
      <c r="C86" s="46"/>
      <c r="D86" s="46"/>
      <c r="E86" s="39" t="s">
        <v>3064</v>
      </c>
      <c r="F86" s="46"/>
      <c r="G86" s="46"/>
      <c r="H86" s="46"/>
      <c r="I86" s="46"/>
      <c r="J86" s="48"/>
    </row>
    <row r="87">
      <c r="A87" s="37" t="s">
        <v>152</v>
      </c>
      <c r="B87" s="45"/>
      <c r="C87" s="46"/>
      <c r="D87" s="46"/>
      <c r="E87" s="47" t="s">
        <v>146</v>
      </c>
      <c r="F87" s="46"/>
      <c r="G87" s="46"/>
      <c r="H87" s="46"/>
      <c r="I87" s="46"/>
      <c r="J87" s="48"/>
    </row>
    <row r="88">
      <c r="A88" s="37" t="s">
        <v>144</v>
      </c>
      <c r="B88" s="37">
        <v>21</v>
      </c>
      <c r="C88" s="38" t="s">
        <v>3065</v>
      </c>
      <c r="D88" s="37" t="s">
        <v>146</v>
      </c>
      <c r="E88" s="39" t="s">
        <v>3066</v>
      </c>
      <c r="F88" s="40" t="s">
        <v>178</v>
      </c>
      <c r="G88" s="41">
        <v>10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39" t="s">
        <v>3066</v>
      </c>
      <c r="F89" s="46"/>
      <c r="G89" s="46"/>
      <c r="H89" s="46"/>
      <c r="I89" s="46"/>
      <c r="J89" s="48"/>
    </row>
    <row r="90">
      <c r="A90" s="37" t="s">
        <v>152</v>
      </c>
      <c r="B90" s="45"/>
      <c r="C90" s="46"/>
      <c r="D90" s="46"/>
      <c r="E90" s="47" t="s">
        <v>146</v>
      </c>
      <c r="F90" s="46"/>
      <c r="G90" s="46"/>
      <c r="H90" s="46"/>
      <c r="I90" s="46"/>
      <c r="J90" s="48"/>
    </row>
    <row r="91" ht="30">
      <c r="A91" s="37" t="s">
        <v>144</v>
      </c>
      <c r="B91" s="37">
        <v>22</v>
      </c>
      <c r="C91" s="38" t="s">
        <v>3067</v>
      </c>
      <c r="D91" s="37" t="s">
        <v>146</v>
      </c>
      <c r="E91" s="39" t="s">
        <v>3068</v>
      </c>
      <c r="F91" s="40" t="s">
        <v>178</v>
      </c>
      <c r="G91" s="41">
        <v>1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 ht="30">
      <c r="A92" s="37" t="s">
        <v>149</v>
      </c>
      <c r="B92" s="45"/>
      <c r="C92" s="46"/>
      <c r="D92" s="46"/>
      <c r="E92" s="39" t="s">
        <v>3068</v>
      </c>
      <c r="F92" s="46"/>
      <c r="G92" s="46"/>
      <c r="H92" s="46"/>
      <c r="I92" s="46"/>
      <c r="J92" s="48"/>
    </row>
    <row r="93" ht="90">
      <c r="A93" s="37" t="s">
        <v>150</v>
      </c>
      <c r="B93" s="45"/>
      <c r="C93" s="46"/>
      <c r="D93" s="46"/>
      <c r="E93" s="49" t="s">
        <v>3069</v>
      </c>
      <c r="F93" s="46"/>
      <c r="G93" s="46"/>
      <c r="H93" s="46"/>
      <c r="I93" s="46"/>
      <c r="J93" s="48"/>
    </row>
    <row r="94">
      <c r="A94" s="37" t="s">
        <v>152</v>
      </c>
      <c r="B94" s="45"/>
      <c r="C94" s="46"/>
      <c r="D94" s="46"/>
      <c r="E94" s="47" t="s">
        <v>146</v>
      </c>
      <c r="F94" s="46"/>
      <c r="G94" s="46"/>
      <c r="H94" s="46"/>
      <c r="I94" s="46"/>
      <c r="J94" s="48"/>
    </row>
    <row r="95" ht="45">
      <c r="A95" s="37" t="s">
        <v>144</v>
      </c>
      <c r="B95" s="37">
        <v>23</v>
      </c>
      <c r="C95" s="38" t="s">
        <v>3070</v>
      </c>
      <c r="D95" s="37" t="s">
        <v>146</v>
      </c>
      <c r="E95" s="39" t="s">
        <v>3071</v>
      </c>
      <c r="F95" s="40" t="s">
        <v>171</v>
      </c>
      <c r="G95" s="41">
        <v>1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 ht="45">
      <c r="A96" s="37" t="s">
        <v>149</v>
      </c>
      <c r="B96" s="45"/>
      <c r="C96" s="46"/>
      <c r="D96" s="46"/>
      <c r="E96" s="39" t="s">
        <v>3072</v>
      </c>
      <c r="F96" s="46"/>
      <c r="G96" s="46"/>
      <c r="H96" s="46"/>
      <c r="I96" s="46"/>
      <c r="J96" s="48"/>
    </row>
    <row r="97" ht="75">
      <c r="A97" s="37" t="s">
        <v>150</v>
      </c>
      <c r="B97" s="45"/>
      <c r="C97" s="46"/>
      <c r="D97" s="46"/>
      <c r="E97" s="49" t="s">
        <v>3073</v>
      </c>
      <c r="F97" s="46"/>
      <c r="G97" s="46"/>
      <c r="H97" s="46"/>
      <c r="I97" s="46"/>
      <c r="J97" s="48"/>
    </row>
    <row r="98">
      <c r="A98" s="37" t="s">
        <v>152</v>
      </c>
      <c r="B98" s="45"/>
      <c r="C98" s="46"/>
      <c r="D98" s="46"/>
      <c r="E98" s="47" t="s">
        <v>146</v>
      </c>
      <c r="F98" s="46"/>
      <c r="G98" s="46"/>
      <c r="H98" s="46"/>
      <c r="I98" s="46"/>
      <c r="J98" s="48"/>
    </row>
    <row r="99">
      <c r="A99" s="31" t="s">
        <v>141</v>
      </c>
      <c r="B99" s="32"/>
      <c r="C99" s="33" t="s">
        <v>614</v>
      </c>
      <c r="D99" s="34"/>
      <c r="E99" s="31" t="s">
        <v>615</v>
      </c>
      <c r="F99" s="34"/>
      <c r="G99" s="34"/>
      <c r="H99" s="34"/>
      <c r="I99" s="35">
        <f>SUMIFS(I100:I111,A100:A111,"P")</f>
        <v>0</v>
      </c>
      <c r="J99" s="36"/>
    </row>
    <row r="100">
      <c r="A100" s="37" t="s">
        <v>144</v>
      </c>
      <c r="B100" s="37">
        <v>24</v>
      </c>
      <c r="C100" s="38" t="s">
        <v>3074</v>
      </c>
      <c r="D100" s="37" t="s">
        <v>146</v>
      </c>
      <c r="E100" s="39" t="s">
        <v>3075</v>
      </c>
      <c r="F100" s="40" t="s">
        <v>148</v>
      </c>
      <c r="G100" s="41">
        <v>20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39" t="s">
        <v>3076</v>
      </c>
      <c r="F101" s="46"/>
      <c r="G101" s="46"/>
      <c r="H101" s="46"/>
      <c r="I101" s="46"/>
      <c r="J101" s="48"/>
    </row>
    <row r="102" ht="105">
      <c r="A102" s="37" t="s">
        <v>150</v>
      </c>
      <c r="B102" s="45"/>
      <c r="C102" s="46"/>
      <c r="D102" s="46"/>
      <c r="E102" s="49" t="s">
        <v>3077</v>
      </c>
      <c r="F102" s="46"/>
      <c r="G102" s="46"/>
      <c r="H102" s="46"/>
      <c r="I102" s="46"/>
      <c r="J102" s="48"/>
    </row>
    <row r="103">
      <c r="A103" s="37" t="s">
        <v>152</v>
      </c>
      <c r="B103" s="45"/>
      <c r="C103" s="46"/>
      <c r="D103" s="46"/>
      <c r="E103" s="47" t="s">
        <v>146</v>
      </c>
      <c r="F103" s="46"/>
      <c r="G103" s="46"/>
      <c r="H103" s="46"/>
      <c r="I103" s="46"/>
      <c r="J103" s="48"/>
    </row>
    <row r="104">
      <c r="A104" s="37" t="s">
        <v>144</v>
      </c>
      <c r="B104" s="37">
        <v>25</v>
      </c>
      <c r="C104" s="38" t="s">
        <v>3078</v>
      </c>
      <c r="D104" s="37" t="s">
        <v>146</v>
      </c>
      <c r="E104" s="39" t="s">
        <v>3079</v>
      </c>
      <c r="F104" s="40" t="s">
        <v>178</v>
      </c>
      <c r="G104" s="41">
        <v>11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 ht="30">
      <c r="A105" s="37" t="s">
        <v>149</v>
      </c>
      <c r="B105" s="45"/>
      <c r="C105" s="46"/>
      <c r="D105" s="46"/>
      <c r="E105" s="39" t="s">
        <v>3080</v>
      </c>
      <c r="F105" s="46"/>
      <c r="G105" s="46"/>
      <c r="H105" s="46"/>
      <c r="I105" s="46"/>
      <c r="J105" s="48"/>
    </row>
    <row r="106" ht="90">
      <c r="A106" s="37" t="s">
        <v>150</v>
      </c>
      <c r="B106" s="45"/>
      <c r="C106" s="46"/>
      <c r="D106" s="46"/>
      <c r="E106" s="49" t="s">
        <v>3081</v>
      </c>
      <c r="F106" s="46"/>
      <c r="G106" s="46"/>
      <c r="H106" s="46"/>
      <c r="I106" s="46"/>
      <c r="J106" s="48"/>
    </row>
    <row r="107">
      <c r="A107" s="37" t="s">
        <v>152</v>
      </c>
      <c r="B107" s="45"/>
      <c r="C107" s="46"/>
      <c r="D107" s="46"/>
      <c r="E107" s="47" t="s">
        <v>146</v>
      </c>
      <c r="F107" s="46"/>
      <c r="G107" s="46"/>
      <c r="H107" s="46"/>
      <c r="I107" s="46"/>
      <c r="J107" s="48"/>
    </row>
    <row r="108">
      <c r="A108" s="37" t="s">
        <v>144</v>
      </c>
      <c r="B108" s="37">
        <v>26</v>
      </c>
      <c r="C108" s="38" t="s">
        <v>3082</v>
      </c>
      <c r="D108" s="37" t="s">
        <v>146</v>
      </c>
      <c r="E108" s="39" t="s">
        <v>3083</v>
      </c>
      <c r="F108" s="40" t="s">
        <v>156</v>
      </c>
      <c r="G108" s="41">
        <v>20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 ht="30">
      <c r="A109" s="37" t="s">
        <v>149</v>
      </c>
      <c r="B109" s="45"/>
      <c r="C109" s="46"/>
      <c r="D109" s="46"/>
      <c r="E109" s="39" t="s">
        <v>3084</v>
      </c>
      <c r="F109" s="46"/>
      <c r="G109" s="46"/>
      <c r="H109" s="46"/>
      <c r="I109" s="46"/>
      <c r="J109" s="48"/>
    </row>
    <row r="110" ht="90">
      <c r="A110" s="37" t="s">
        <v>150</v>
      </c>
      <c r="B110" s="45"/>
      <c r="C110" s="46"/>
      <c r="D110" s="46"/>
      <c r="E110" s="49" t="s">
        <v>3085</v>
      </c>
      <c r="F110" s="46"/>
      <c r="G110" s="46"/>
      <c r="H110" s="46"/>
      <c r="I110" s="46"/>
      <c r="J110" s="48"/>
    </row>
    <row r="111">
      <c r="A111" s="37" t="s">
        <v>152</v>
      </c>
      <c r="B111" s="45"/>
      <c r="C111" s="46"/>
      <c r="D111" s="46"/>
      <c r="E111" s="47" t="s">
        <v>146</v>
      </c>
      <c r="F111" s="46"/>
      <c r="G111" s="46"/>
      <c r="H111" s="46"/>
      <c r="I111" s="46"/>
      <c r="J111" s="48"/>
    </row>
    <row r="112">
      <c r="A112" s="31" t="s">
        <v>141</v>
      </c>
      <c r="B112" s="32"/>
      <c r="C112" s="33" t="s">
        <v>470</v>
      </c>
      <c r="D112" s="34"/>
      <c r="E112" s="31" t="s">
        <v>3086</v>
      </c>
      <c r="F112" s="34"/>
      <c r="G112" s="34"/>
      <c r="H112" s="34"/>
      <c r="I112" s="35">
        <f>SUMIFS(I113:I124,A113:A124,"P")</f>
        <v>0</v>
      </c>
      <c r="J112" s="36"/>
    </row>
    <row r="113" ht="45">
      <c r="A113" s="37" t="s">
        <v>144</v>
      </c>
      <c r="B113" s="37">
        <v>27</v>
      </c>
      <c r="C113" s="38" t="s">
        <v>652</v>
      </c>
      <c r="D113" s="37" t="s">
        <v>653</v>
      </c>
      <c r="E113" s="39" t="s">
        <v>1037</v>
      </c>
      <c r="F113" s="40" t="s">
        <v>475</v>
      </c>
      <c r="G113" s="41">
        <v>14.606999999999999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 ht="45">
      <c r="A114" s="37" t="s">
        <v>149</v>
      </c>
      <c r="B114" s="45"/>
      <c r="C114" s="46"/>
      <c r="D114" s="46"/>
      <c r="E114" s="39" t="s">
        <v>1038</v>
      </c>
      <c r="F114" s="46"/>
      <c r="G114" s="46"/>
      <c r="H114" s="46"/>
      <c r="I114" s="46"/>
      <c r="J114" s="48"/>
    </row>
    <row r="115" ht="60">
      <c r="A115" s="37" t="s">
        <v>150</v>
      </c>
      <c r="B115" s="45"/>
      <c r="C115" s="46"/>
      <c r="D115" s="46"/>
      <c r="E115" s="49" t="s">
        <v>3087</v>
      </c>
      <c r="F115" s="46"/>
      <c r="G115" s="46"/>
      <c r="H115" s="46"/>
      <c r="I115" s="46"/>
      <c r="J115" s="48"/>
    </row>
    <row r="116" ht="120">
      <c r="A116" s="37" t="s">
        <v>152</v>
      </c>
      <c r="B116" s="45"/>
      <c r="C116" s="46"/>
      <c r="D116" s="46"/>
      <c r="E116" s="39" t="s">
        <v>1047</v>
      </c>
      <c r="F116" s="46"/>
      <c r="G116" s="46"/>
      <c r="H116" s="46"/>
      <c r="I116" s="46"/>
      <c r="J116" s="48"/>
    </row>
    <row r="117" ht="45">
      <c r="A117" s="37" t="s">
        <v>144</v>
      </c>
      <c r="B117" s="37">
        <v>28</v>
      </c>
      <c r="C117" s="38" t="s">
        <v>2842</v>
      </c>
      <c r="D117" s="37" t="s">
        <v>2843</v>
      </c>
      <c r="E117" s="39" t="s">
        <v>2844</v>
      </c>
      <c r="F117" s="40" t="s">
        <v>475</v>
      </c>
      <c r="G117" s="41">
        <v>30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 ht="45">
      <c r="A118" s="37" t="s">
        <v>149</v>
      </c>
      <c r="B118" s="45"/>
      <c r="C118" s="46"/>
      <c r="D118" s="46"/>
      <c r="E118" s="39" t="s">
        <v>3088</v>
      </c>
      <c r="F118" s="46"/>
      <c r="G118" s="46"/>
      <c r="H118" s="46"/>
      <c r="I118" s="46"/>
      <c r="J118" s="48"/>
    </row>
    <row r="119" ht="60">
      <c r="A119" s="37" t="s">
        <v>150</v>
      </c>
      <c r="B119" s="45"/>
      <c r="C119" s="46"/>
      <c r="D119" s="46"/>
      <c r="E119" s="49" t="s">
        <v>3089</v>
      </c>
      <c r="F119" s="46"/>
      <c r="G119" s="46"/>
      <c r="H119" s="46"/>
      <c r="I119" s="46"/>
      <c r="J119" s="48"/>
    </row>
    <row r="120" ht="120">
      <c r="A120" s="37" t="s">
        <v>152</v>
      </c>
      <c r="B120" s="45"/>
      <c r="C120" s="46"/>
      <c r="D120" s="46"/>
      <c r="E120" s="39" t="s">
        <v>1047</v>
      </c>
      <c r="F120" s="46"/>
      <c r="G120" s="46"/>
      <c r="H120" s="46"/>
      <c r="I120" s="46"/>
      <c r="J120" s="48"/>
    </row>
    <row r="121" ht="30">
      <c r="A121" s="37" t="s">
        <v>144</v>
      </c>
      <c r="B121" s="37">
        <v>29</v>
      </c>
      <c r="C121" s="38" t="s">
        <v>674</v>
      </c>
      <c r="D121" s="37" t="s">
        <v>675</v>
      </c>
      <c r="E121" s="39" t="s">
        <v>676</v>
      </c>
      <c r="F121" s="40" t="s">
        <v>475</v>
      </c>
      <c r="G121" s="41">
        <v>2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 ht="30">
      <c r="A122" s="37" t="s">
        <v>149</v>
      </c>
      <c r="B122" s="45"/>
      <c r="C122" s="46"/>
      <c r="D122" s="46"/>
      <c r="E122" s="39" t="s">
        <v>677</v>
      </c>
      <c r="F122" s="46"/>
      <c r="G122" s="46"/>
      <c r="H122" s="46"/>
      <c r="I122" s="46"/>
      <c r="J122" s="48"/>
    </row>
    <row r="123" ht="60">
      <c r="A123" s="37" t="s">
        <v>150</v>
      </c>
      <c r="B123" s="45"/>
      <c r="C123" s="46"/>
      <c r="D123" s="46"/>
      <c r="E123" s="49" t="s">
        <v>3090</v>
      </c>
      <c r="F123" s="46"/>
      <c r="G123" s="46"/>
      <c r="H123" s="46"/>
      <c r="I123" s="46"/>
      <c r="J123" s="48"/>
    </row>
    <row r="124" ht="240">
      <c r="A124" s="37" t="s">
        <v>152</v>
      </c>
      <c r="B124" s="45"/>
      <c r="C124" s="46"/>
      <c r="D124" s="46"/>
      <c r="E124" s="39" t="s">
        <v>487</v>
      </c>
      <c r="F124" s="46"/>
      <c r="G124" s="46"/>
      <c r="H124" s="46"/>
      <c r="I124" s="46"/>
      <c r="J124" s="48"/>
    </row>
    <row r="125">
      <c r="A125" s="31" t="s">
        <v>141</v>
      </c>
      <c r="B125" s="32"/>
      <c r="C125" s="33" t="s">
        <v>3091</v>
      </c>
      <c r="D125" s="34"/>
      <c r="E125" s="31" t="s">
        <v>3092</v>
      </c>
      <c r="F125" s="34"/>
      <c r="G125" s="34"/>
      <c r="H125" s="34"/>
      <c r="I125" s="35">
        <f>SUMIFS(I126:I128,A126:A128,"P")</f>
        <v>0</v>
      </c>
      <c r="J125" s="36"/>
    </row>
    <row r="126">
      <c r="A126" s="37" t="s">
        <v>144</v>
      </c>
      <c r="B126" s="37">
        <v>30</v>
      </c>
      <c r="C126" s="38" t="s">
        <v>3093</v>
      </c>
      <c r="D126" s="37" t="s">
        <v>146</v>
      </c>
      <c r="E126" s="39" t="s">
        <v>3094</v>
      </c>
      <c r="F126" s="40" t="s">
        <v>475</v>
      </c>
      <c r="G126" s="41">
        <v>38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 ht="30">
      <c r="A127" s="37" t="s">
        <v>149</v>
      </c>
      <c r="B127" s="45"/>
      <c r="C127" s="46"/>
      <c r="D127" s="46"/>
      <c r="E127" s="39" t="s">
        <v>3095</v>
      </c>
      <c r="F127" s="46"/>
      <c r="G127" s="46"/>
      <c r="H127" s="46"/>
      <c r="I127" s="46"/>
      <c r="J127" s="48"/>
    </row>
    <row r="128">
      <c r="A128" s="37" t="s">
        <v>152</v>
      </c>
      <c r="B128" s="45"/>
      <c r="C128" s="46"/>
      <c r="D128" s="46"/>
      <c r="E128" s="47" t="s">
        <v>146</v>
      </c>
      <c r="F128" s="46"/>
      <c r="G128" s="46"/>
      <c r="H128" s="46"/>
      <c r="I128" s="46"/>
      <c r="J128" s="48"/>
    </row>
    <row r="129">
      <c r="A129" s="31" t="s">
        <v>141</v>
      </c>
      <c r="B129" s="32"/>
      <c r="C129" s="33" t="s">
        <v>3096</v>
      </c>
      <c r="D129" s="34"/>
      <c r="E129" s="31" t="s">
        <v>3097</v>
      </c>
      <c r="F129" s="34"/>
      <c r="G129" s="34"/>
      <c r="H129" s="34"/>
      <c r="I129" s="35">
        <f>SUMIFS(I130:I132,A130:A132,"P")</f>
        <v>0</v>
      </c>
      <c r="J129" s="36"/>
    </row>
    <row r="130">
      <c r="A130" s="37" t="s">
        <v>144</v>
      </c>
      <c r="B130" s="37">
        <v>31</v>
      </c>
      <c r="C130" s="38" t="s">
        <v>3098</v>
      </c>
      <c r="D130" s="37" t="s">
        <v>146</v>
      </c>
      <c r="E130" s="39" t="s">
        <v>3099</v>
      </c>
      <c r="F130" s="40" t="s">
        <v>475</v>
      </c>
      <c r="G130" s="41">
        <v>53.289999999999999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 ht="45">
      <c r="A131" s="37" t="s">
        <v>149</v>
      </c>
      <c r="B131" s="45"/>
      <c r="C131" s="46"/>
      <c r="D131" s="46"/>
      <c r="E131" s="39" t="s">
        <v>3100</v>
      </c>
      <c r="F131" s="46"/>
      <c r="G131" s="46"/>
      <c r="H131" s="46"/>
      <c r="I131" s="46"/>
      <c r="J131" s="48"/>
    </row>
    <row r="132">
      <c r="A132" s="37" t="s">
        <v>152</v>
      </c>
      <c r="B132" s="50"/>
      <c r="C132" s="51"/>
      <c r="D132" s="51"/>
      <c r="E132" s="53" t="s">
        <v>146</v>
      </c>
      <c r="F132" s="51"/>
      <c r="G132" s="51"/>
      <c r="H132" s="51"/>
      <c r="I132" s="51"/>
      <c r="J132" s="52"/>
    </row>
  </sheetData>
  <sheetProtection sheet="1" objects="1" scenarios="1" spinCount="100000" saltValue="rcBvGOKPphasvGvNz9a63eiwyuS3QiyiyfIpGOQqwuomusPROP9NZFA+4NT0U0c4YfPi7Rwqbec+QCzGCXz0cA==" hashValue="yEGWnM8xQ+qDXttr9Omq2Dro+AHG+dntOx/snCM9XEHnIagiKiyRXjw/X3KzFaNg2YKmAokwNk2J4YtaAn6gA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3101</v>
      </c>
      <c r="I3" s="25">
        <f>SUMIFS(I9:I130,A9:A130,"SD")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84</v>
      </c>
      <c r="D4" s="22"/>
      <c r="E4" s="23" t="s">
        <v>85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3101</v>
      </c>
      <c r="D5" s="22"/>
      <c r="E5" s="23" t="s">
        <v>87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3102</v>
      </c>
      <c r="D9" s="34"/>
      <c r="E9" s="31" t="s">
        <v>3103</v>
      </c>
      <c r="F9" s="34"/>
      <c r="G9" s="34"/>
      <c r="H9" s="34"/>
      <c r="I9" s="35">
        <f>SUMIFS(I10:I29,A10:A29,"P")</f>
        <v>0</v>
      </c>
      <c r="J9" s="36"/>
    </row>
    <row r="10">
      <c r="A10" s="37" t="s">
        <v>144</v>
      </c>
      <c r="B10" s="37">
        <v>1</v>
      </c>
      <c r="C10" s="38" t="s">
        <v>3104</v>
      </c>
      <c r="D10" s="37" t="s">
        <v>146</v>
      </c>
      <c r="E10" s="39" t="s">
        <v>3105</v>
      </c>
      <c r="F10" s="40" t="s">
        <v>148</v>
      </c>
      <c r="G10" s="41">
        <v>26.5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30">
      <c r="A12" s="37" t="s">
        <v>150</v>
      </c>
      <c r="B12" s="45"/>
      <c r="C12" s="46"/>
      <c r="D12" s="46"/>
      <c r="E12" s="49" t="s">
        <v>3106</v>
      </c>
      <c r="F12" s="46"/>
      <c r="G12" s="46"/>
      <c r="H12" s="46"/>
      <c r="I12" s="46"/>
      <c r="J12" s="48"/>
    </row>
    <row r="13" ht="300">
      <c r="A13" s="37" t="s">
        <v>152</v>
      </c>
      <c r="B13" s="45"/>
      <c r="C13" s="46"/>
      <c r="D13" s="46"/>
      <c r="E13" s="39" t="s">
        <v>3107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3108</v>
      </c>
      <c r="D14" s="37" t="s">
        <v>146</v>
      </c>
      <c r="E14" s="39" t="s">
        <v>3109</v>
      </c>
      <c r="F14" s="40" t="s">
        <v>178</v>
      </c>
      <c r="G14" s="41">
        <v>4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30">
      <c r="A16" s="37" t="s">
        <v>150</v>
      </c>
      <c r="B16" s="45"/>
      <c r="C16" s="46"/>
      <c r="D16" s="46"/>
      <c r="E16" s="49" t="s">
        <v>3110</v>
      </c>
      <c r="F16" s="46"/>
      <c r="G16" s="46"/>
      <c r="H16" s="46"/>
      <c r="I16" s="46"/>
      <c r="J16" s="48"/>
    </row>
    <row r="17" ht="165">
      <c r="A17" s="37" t="s">
        <v>152</v>
      </c>
      <c r="B17" s="45"/>
      <c r="C17" s="46"/>
      <c r="D17" s="46"/>
      <c r="E17" s="39" t="s">
        <v>3111</v>
      </c>
      <c r="F17" s="46"/>
      <c r="G17" s="46"/>
      <c r="H17" s="46"/>
      <c r="I17" s="46"/>
      <c r="J17" s="48"/>
    </row>
    <row r="18" ht="30">
      <c r="A18" s="37" t="s">
        <v>144</v>
      </c>
      <c r="B18" s="37">
        <v>3</v>
      </c>
      <c r="C18" s="38" t="s">
        <v>3112</v>
      </c>
      <c r="D18" s="37" t="s">
        <v>146</v>
      </c>
      <c r="E18" s="39" t="s">
        <v>3113</v>
      </c>
      <c r="F18" s="40" t="s">
        <v>178</v>
      </c>
      <c r="G18" s="41">
        <v>4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30">
      <c r="A20" s="37" t="s">
        <v>150</v>
      </c>
      <c r="B20" s="45"/>
      <c r="C20" s="46"/>
      <c r="D20" s="46"/>
      <c r="E20" s="49" t="s">
        <v>3110</v>
      </c>
      <c r="F20" s="46"/>
      <c r="G20" s="46"/>
      <c r="H20" s="46"/>
      <c r="I20" s="46"/>
      <c r="J20" s="48"/>
    </row>
    <row r="21" ht="150">
      <c r="A21" s="37" t="s">
        <v>152</v>
      </c>
      <c r="B21" s="45"/>
      <c r="C21" s="46"/>
      <c r="D21" s="46"/>
      <c r="E21" s="39" t="s">
        <v>3114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3115</v>
      </c>
      <c r="D22" s="37" t="s">
        <v>146</v>
      </c>
      <c r="E22" s="39" t="s">
        <v>3116</v>
      </c>
      <c r="F22" s="40" t="s">
        <v>2510</v>
      </c>
      <c r="G22" s="41">
        <v>132.5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30">
      <c r="A24" s="37" t="s">
        <v>150</v>
      </c>
      <c r="B24" s="45"/>
      <c r="C24" s="46"/>
      <c r="D24" s="46"/>
      <c r="E24" s="49" t="s">
        <v>3117</v>
      </c>
      <c r="F24" s="46"/>
      <c r="G24" s="46"/>
      <c r="H24" s="46"/>
      <c r="I24" s="46"/>
      <c r="J24" s="48"/>
    </row>
    <row r="25" ht="165">
      <c r="A25" s="37" t="s">
        <v>152</v>
      </c>
      <c r="B25" s="45"/>
      <c r="C25" s="46"/>
      <c r="D25" s="46"/>
      <c r="E25" s="39" t="s">
        <v>3118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3119</v>
      </c>
      <c r="D26" s="37" t="s">
        <v>146</v>
      </c>
      <c r="E26" s="39" t="s">
        <v>3120</v>
      </c>
      <c r="F26" s="40" t="s">
        <v>475</v>
      </c>
      <c r="G26" s="41">
        <v>47.700000000000003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30">
      <c r="A28" s="37" t="s">
        <v>150</v>
      </c>
      <c r="B28" s="45"/>
      <c r="C28" s="46"/>
      <c r="D28" s="46"/>
      <c r="E28" s="49" t="s">
        <v>3121</v>
      </c>
      <c r="F28" s="46"/>
      <c r="G28" s="46"/>
      <c r="H28" s="46"/>
      <c r="I28" s="46"/>
      <c r="J28" s="48"/>
    </row>
    <row r="29" ht="120">
      <c r="A29" s="37" t="s">
        <v>152</v>
      </c>
      <c r="B29" s="45"/>
      <c r="C29" s="46"/>
      <c r="D29" s="46"/>
      <c r="E29" s="39" t="s">
        <v>3122</v>
      </c>
      <c r="F29" s="46"/>
      <c r="G29" s="46"/>
      <c r="H29" s="46"/>
      <c r="I29" s="46"/>
      <c r="J29" s="48"/>
    </row>
    <row r="30">
      <c r="A30" s="31" t="s">
        <v>141</v>
      </c>
      <c r="B30" s="32"/>
      <c r="C30" s="33" t="s">
        <v>3123</v>
      </c>
      <c r="D30" s="34"/>
      <c r="E30" s="31" t="s">
        <v>3124</v>
      </c>
      <c r="F30" s="34"/>
      <c r="G30" s="34"/>
      <c r="H30" s="34"/>
      <c r="I30" s="35">
        <f>SUMIFS(I31:I38,A31:A38,"P")</f>
        <v>0</v>
      </c>
      <c r="J30" s="36"/>
    </row>
    <row r="31" ht="30">
      <c r="A31" s="37" t="s">
        <v>144</v>
      </c>
      <c r="B31" s="37">
        <v>6</v>
      </c>
      <c r="C31" s="38" t="s">
        <v>3125</v>
      </c>
      <c r="D31" s="37" t="s">
        <v>146</v>
      </c>
      <c r="E31" s="39" t="s">
        <v>3126</v>
      </c>
      <c r="F31" s="40" t="s">
        <v>178</v>
      </c>
      <c r="G31" s="41">
        <v>4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30">
      <c r="A33" s="37" t="s">
        <v>150</v>
      </c>
      <c r="B33" s="45"/>
      <c r="C33" s="46"/>
      <c r="D33" s="46"/>
      <c r="E33" s="49" t="s">
        <v>3110</v>
      </c>
      <c r="F33" s="46"/>
      <c r="G33" s="46"/>
      <c r="H33" s="46"/>
      <c r="I33" s="46"/>
      <c r="J33" s="48"/>
    </row>
    <row r="34" ht="120">
      <c r="A34" s="37" t="s">
        <v>152</v>
      </c>
      <c r="B34" s="45"/>
      <c r="C34" s="46"/>
      <c r="D34" s="46"/>
      <c r="E34" s="39" t="s">
        <v>3127</v>
      </c>
      <c r="F34" s="46"/>
      <c r="G34" s="46"/>
      <c r="H34" s="46"/>
      <c r="I34" s="46"/>
      <c r="J34" s="48"/>
    </row>
    <row r="35">
      <c r="A35" s="37" t="s">
        <v>144</v>
      </c>
      <c r="B35" s="37">
        <v>7</v>
      </c>
      <c r="C35" s="38" t="s">
        <v>3128</v>
      </c>
      <c r="D35" s="37" t="s">
        <v>146</v>
      </c>
      <c r="E35" s="39" t="s">
        <v>3129</v>
      </c>
      <c r="F35" s="40" t="s">
        <v>178</v>
      </c>
      <c r="G35" s="41">
        <v>4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149</v>
      </c>
      <c r="B36" s="45"/>
      <c r="C36" s="46"/>
      <c r="D36" s="46"/>
      <c r="E36" s="47" t="s">
        <v>146</v>
      </c>
      <c r="F36" s="46"/>
      <c r="G36" s="46"/>
      <c r="H36" s="46"/>
      <c r="I36" s="46"/>
      <c r="J36" s="48"/>
    </row>
    <row r="37" ht="30">
      <c r="A37" s="37" t="s">
        <v>150</v>
      </c>
      <c r="B37" s="45"/>
      <c r="C37" s="46"/>
      <c r="D37" s="46"/>
      <c r="E37" s="49" t="s">
        <v>3110</v>
      </c>
      <c r="F37" s="46"/>
      <c r="G37" s="46"/>
      <c r="H37" s="46"/>
      <c r="I37" s="46"/>
      <c r="J37" s="48"/>
    </row>
    <row r="38" ht="105">
      <c r="A38" s="37" t="s">
        <v>152</v>
      </c>
      <c r="B38" s="45"/>
      <c r="C38" s="46"/>
      <c r="D38" s="46"/>
      <c r="E38" s="39" t="s">
        <v>3130</v>
      </c>
      <c r="F38" s="46"/>
      <c r="G38" s="46"/>
      <c r="H38" s="46"/>
      <c r="I38" s="46"/>
      <c r="J38" s="48"/>
    </row>
    <row r="39">
      <c r="A39" s="31" t="s">
        <v>141</v>
      </c>
      <c r="B39" s="32"/>
      <c r="C39" s="33" t="s">
        <v>3131</v>
      </c>
      <c r="D39" s="34"/>
      <c r="E39" s="31" t="s">
        <v>3132</v>
      </c>
      <c r="F39" s="34"/>
      <c r="G39" s="34"/>
      <c r="H39" s="34"/>
      <c r="I39" s="35">
        <f>SUMIFS(I40:I83,A40:A83,"P")</f>
        <v>0</v>
      </c>
      <c r="J39" s="36"/>
    </row>
    <row r="40">
      <c r="A40" s="37" t="s">
        <v>144</v>
      </c>
      <c r="B40" s="37">
        <v>8</v>
      </c>
      <c r="C40" s="38" t="s">
        <v>3133</v>
      </c>
      <c r="D40" s="37" t="s">
        <v>146</v>
      </c>
      <c r="E40" s="39" t="s">
        <v>3134</v>
      </c>
      <c r="F40" s="40" t="s">
        <v>178</v>
      </c>
      <c r="G40" s="41">
        <v>24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39" t="s">
        <v>3135</v>
      </c>
      <c r="F41" s="46"/>
      <c r="G41" s="46"/>
      <c r="H41" s="46"/>
      <c r="I41" s="46"/>
      <c r="J41" s="48"/>
    </row>
    <row r="42" ht="30">
      <c r="A42" s="37" t="s">
        <v>150</v>
      </c>
      <c r="B42" s="45"/>
      <c r="C42" s="46"/>
      <c r="D42" s="46"/>
      <c r="E42" s="49" t="s">
        <v>3136</v>
      </c>
      <c r="F42" s="46"/>
      <c r="G42" s="46"/>
      <c r="H42" s="46"/>
      <c r="I42" s="46"/>
      <c r="J42" s="48"/>
    </row>
    <row r="43" ht="105">
      <c r="A43" s="37" t="s">
        <v>152</v>
      </c>
      <c r="B43" s="45"/>
      <c r="C43" s="46"/>
      <c r="D43" s="46"/>
      <c r="E43" s="39" t="s">
        <v>3137</v>
      </c>
      <c r="F43" s="46"/>
      <c r="G43" s="46"/>
      <c r="H43" s="46"/>
      <c r="I43" s="46"/>
      <c r="J43" s="48"/>
    </row>
    <row r="44">
      <c r="A44" s="37" t="s">
        <v>144</v>
      </c>
      <c r="B44" s="37">
        <v>9</v>
      </c>
      <c r="C44" s="38" t="s">
        <v>3138</v>
      </c>
      <c r="D44" s="37" t="s">
        <v>146</v>
      </c>
      <c r="E44" s="39" t="s">
        <v>3139</v>
      </c>
      <c r="F44" s="40" t="s">
        <v>178</v>
      </c>
      <c r="G44" s="41">
        <v>16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149</v>
      </c>
      <c r="B45" s="45"/>
      <c r="C45" s="46"/>
      <c r="D45" s="46"/>
      <c r="E45" s="47" t="s">
        <v>146</v>
      </c>
      <c r="F45" s="46"/>
      <c r="G45" s="46"/>
      <c r="H45" s="46"/>
      <c r="I45" s="46"/>
      <c r="J45" s="48"/>
    </row>
    <row r="46" ht="30">
      <c r="A46" s="37" t="s">
        <v>150</v>
      </c>
      <c r="B46" s="45"/>
      <c r="C46" s="46"/>
      <c r="D46" s="46"/>
      <c r="E46" s="49" t="s">
        <v>3140</v>
      </c>
      <c r="F46" s="46"/>
      <c r="G46" s="46"/>
      <c r="H46" s="46"/>
      <c r="I46" s="46"/>
      <c r="J46" s="48"/>
    </row>
    <row r="47" ht="120">
      <c r="A47" s="37" t="s">
        <v>152</v>
      </c>
      <c r="B47" s="45"/>
      <c r="C47" s="46"/>
      <c r="D47" s="46"/>
      <c r="E47" s="39" t="s">
        <v>3141</v>
      </c>
      <c r="F47" s="46"/>
      <c r="G47" s="46"/>
      <c r="H47" s="46"/>
      <c r="I47" s="46"/>
      <c r="J47" s="48"/>
    </row>
    <row r="48">
      <c r="A48" s="37" t="s">
        <v>144</v>
      </c>
      <c r="B48" s="37">
        <v>10</v>
      </c>
      <c r="C48" s="38" t="s">
        <v>3142</v>
      </c>
      <c r="D48" s="37" t="s">
        <v>146</v>
      </c>
      <c r="E48" s="39" t="s">
        <v>3143</v>
      </c>
      <c r="F48" s="40" t="s">
        <v>178</v>
      </c>
      <c r="G48" s="41">
        <v>4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149</v>
      </c>
      <c r="B49" s="45"/>
      <c r="C49" s="46"/>
      <c r="D49" s="46"/>
      <c r="E49" s="47" t="s">
        <v>146</v>
      </c>
      <c r="F49" s="46"/>
      <c r="G49" s="46"/>
      <c r="H49" s="46"/>
      <c r="I49" s="46"/>
      <c r="J49" s="48"/>
    </row>
    <row r="50" ht="30">
      <c r="A50" s="37" t="s">
        <v>150</v>
      </c>
      <c r="B50" s="45"/>
      <c r="C50" s="46"/>
      <c r="D50" s="46"/>
      <c r="E50" s="49" t="s">
        <v>3144</v>
      </c>
      <c r="F50" s="46"/>
      <c r="G50" s="46"/>
      <c r="H50" s="46"/>
      <c r="I50" s="46"/>
      <c r="J50" s="48"/>
    </row>
    <row r="51" ht="120">
      <c r="A51" s="37" t="s">
        <v>152</v>
      </c>
      <c r="B51" s="45"/>
      <c r="C51" s="46"/>
      <c r="D51" s="46"/>
      <c r="E51" s="39" t="s">
        <v>3141</v>
      </c>
      <c r="F51" s="46"/>
      <c r="G51" s="46"/>
      <c r="H51" s="46"/>
      <c r="I51" s="46"/>
      <c r="J51" s="48"/>
    </row>
    <row r="52">
      <c r="A52" s="37" t="s">
        <v>144</v>
      </c>
      <c r="B52" s="37">
        <v>11</v>
      </c>
      <c r="C52" s="38" t="s">
        <v>3145</v>
      </c>
      <c r="D52" s="37" t="s">
        <v>146</v>
      </c>
      <c r="E52" s="39" t="s">
        <v>3146</v>
      </c>
      <c r="F52" s="40" t="s">
        <v>178</v>
      </c>
      <c r="G52" s="41">
        <v>36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149</v>
      </c>
      <c r="B53" s="45"/>
      <c r="C53" s="46"/>
      <c r="D53" s="46"/>
      <c r="E53" s="47" t="s">
        <v>146</v>
      </c>
      <c r="F53" s="46"/>
      <c r="G53" s="46"/>
      <c r="H53" s="46"/>
      <c r="I53" s="46"/>
      <c r="J53" s="48"/>
    </row>
    <row r="54" ht="30">
      <c r="A54" s="37" t="s">
        <v>150</v>
      </c>
      <c r="B54" s="45"/>
      <c r="C54" s="46"/>
      <c r="D54" s="46"/>
      <c r="E54" s="49" t="s">
        <v>3147</v>
      </c>
      <c r="F54" s="46"/>
      <c r="G54" s="46"/>
      <c r="H54" s="46"/>
      <c r="I54" s="46"/>
      <c r="J54" s="48"/>
    </row>
    <row r="55" ht="135">
      <c r="A55" s="37" t="s">
        <v>152</v>
      </c>
      <c r="B55" s="45"/>
      <c r="C55" s="46"/>
      <c r="D55" s="46"/>
      <c r="E55" s="39" t="s">
        <v>1867</v>
      </c>
      <c r="F55" s="46"/>
      <c r="G55" s="46"/>
      <c r="H55" s="46"/>
      <c r="I55" s="46"/>
      <c r="J55" s="48"/>
    </row>
    <row r="56">
      <c r="A56" s="37" t="s">
        <v>144</v>
      </c>
      <c r="B56" s="37">
        <v>12</v>
      </c>
      <c r="C56" s="38" t="s">
        <v>3148</v>
      </c>
      <c r="D56" s="37" t="s">
        <v>146</v>
      </c>
      <c r="E56" s="39" t="s">
        <v>3149</v>
      </c>
      <c r="F56" s="40" t="s">
        <v>178</v>
      </c>
      <c r="G56" s="41">
        <v>4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47" t="s">
        <v>146</v>
      </c>
      <c r="F57" s="46"/>
      <c r="G57" s="46"/>
      <c r="H57" s="46"/>
      <c r="I57" s="46"/>
      <c r="J57" s="48"/>
    </row>
    <row r="58" ht="30">
      <c r="A58" s="37" t="s">
        <v>150</v>
      </c>
      <c r="B58" s="45"/>
      <c r="C58" s="46"/>
      <c r="D58" s="46"/>
      <c r="E58" s="49" t="s">
        <v>3150</v>
      </c>
      <c r="F58" s="46"/>
      <c r="G58" s="46"/>
      <c r="H58" s="46"/>
      <c r="I58" s="46"/>
      <c r="J58" s="48"/>
    </row>
    <row r="59" ht="135">
      <c r="A59" s="37" t="s">
        <v>152</v>
      </c>
      <c r="B59" s="45"/>
      <c r="C59" s="46"/>
      <c r="D59" s="46"/>
      <c r="E59" s="39" t="s">
        <v>1867</v>
      </c>
      <c r="F59" s="46"/>
      <c r="G59" s="46"/>
      <c r="H59" s="46"/>
      <c r="I59" s="46"/>
      <c r="J59" s="48"/>
    </row>
    <row r="60">
      <c r="A60" s="37" t="s">
        <v>144</v>
      </c>
      <c r="B60" s="37">
        <v>13</v>
      </c>
      <c r="C60" s="38" t="s">
        <v>3151</v>
      </c>
      <c r="D60" s="37" t="s">
        <v>146</v>
      </c>
      <c r="E60" s="39" t="s">
        <v>3152</v>
      </c>
      <c r="F60" s="40" t="s">
        <v>156</v>
      </c>
      <c r="G60" s="41">
        <v>55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149</v>
      </c>
      <c r="B61" s="45"/>
      <c r="C61" s="46"/>
      <c r="D61" s="46"/>
      <c r="E61" s="47" t="s">
        <v>146</v>
      </c>
      <c r="F61" s="46"/>
      <c r="G61" s="46"/>
      <c r="H61" s="46"/>
      <c r="I61" s="46"/>
      <c r="J61" s="48"/>
    </row>
    <row r="62" ht="30">
      <c r="A62" s="37" t="s">
        <v>150</v>
      </c>
      <c r="B62" s="45"/>
      <c r="C62" s="46"/>
      <c r="D62" s="46"/>
      <c r="E62" s="49" t="s">
        <v>3153</v>
      </c>
      <c r="F62" s="46"/>
      <c r="G62" s="46"/>
      <c r="H62" s="46"/>
      <c r="I62" s="46"/>
      <c r="J62" s="48"/>
    </row>
    <row r="63" ht="120">
      <c r="A63" s="37" t="s">
        <v>152</v>
      </c>
      <c r="B63" s="45"/>
      <c r="C63" s="46"/>
      <c r="D63" s="46"/>
      <c r="E63" s="39" t="s">
        <v>3154</v>
      </c>
      <c r="F63" s="46"/>
      <c r="G63" s="46"/>
      <c r="H63" s="46"/>
      <c r="I63" s="46"/>
      <c r="J63" s="48"/>
    </row>
    <row r="64">
      <c r="A64" s="37" t="s">
        <v>144</v>
      </c>
      <c r="B64" s="37">
        <v>14</v>
      </c>
      <c r="C64" s="38" t="s">
        <v>3155</v>
      </c>
      <c r="D64" s="37" t="s">
        <v>146</v>
      </c>
      <c r="E64" s="39" t="s">
        <v>3156</v>
      </c>
      <c r="F64" s="40" t="s">
        <v>156</v>
      </c>
      <c r="G64" s="41">
        <v>600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47" t="s">
        <v>146</v>
      </c>
      <c r="F65" s="46"/>
      <c r="G65" s="46"/>
      <c r="H65" s="46"/>
      <c r="I65" s="46"/>
      <c r="J65" s="48"/>
    </row>
    <row r="66" ht="30">
      <c r="A66" s="37" t="s">
        <v>150</v>
      </c>
      <c r="B66" s="45"/>
      <c r="C66" s="46"/>
      <c r="D66" s="46"/>
      <c r="E66" s="49" t="s">
        <v>3157</v>
      </c>
      <c r="F66" s="46"/>
      <c r="G66" s="46"/>
      <c r="H66" s="46"/>
      <c r="I66" s="46"/>
      <c r="J66" s="48"/>
    </row>
    <row r="67" ht="120">
      <c r="A67" s="37" t="s">
        <v>152</v>
      </c>
      <c r="B67" s="45"/>
      <c r="C67" s="46"/>
      <c r="D67" s="46"/>
      <c r="E67" s="39" t="s">
        <v>3154</v>
      </c>
      <c r="F67" s="46"/>
      <c r="G67" s="46"/>
      <c r="H67" s="46"/>
      <c r="I67" s="46"/>
      <c r="J67" s="48"/>
    </row>
    <row r="68">
      <c r="A68" s="37" t="s">
        <v>144</v>
      </c>
      <c r="B68" s="37">
        <v>15</v>
      </c>
      <c r="C68" s="38" t="s">
        <v>3158</v>
      </c>
      <c r="D68" s="37" t="s">
        <v>146</v>
      </c>
      <c r="E68" s="39" t="s">
        <v>3159</v>
      </c>
      <c r="F68" s="40" t="s">
        <v>156</v>
      </c>
      <c r="G68" s="41">
        <v>1800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149</v>
      </c>
      <c r="B69" s="45"/>
      <c r="C69" s="46"/>
      <c r="D69" s="46"/>
      <c r="E69" s="47" t="s">
        <v>146</v>
      </c>
      <c r="F69" s="46"/>
      <c r="G69" s="46"/>
      <c r="H69" s="46"/>
      <c r="I69" s="46"/>
      <c r="J69" s="48"/>
    </row>
    <row r="70" ht="60">
      <c r="A70" s="37" t="s">
        <v>150</v>
      </c>
      <c r="B70" s="45"/>
      <c r="C70" s="46"/>
      <c r="D70" s="46"/>
      <c r="E70" s="49" t="s">
        <v>3160</v>
      </c>
      <c r="F70" s="46"/>
      <c r="G70" s="46"/>
      <c r="H70" s="46"/>
      <c r="I70" s="46"/>
      <c r="J70" s="48"/>
    </row>
    <row r="71" ht="105">
      <c r="A71" s="37" t="s">
        <v>152</v>
      </c>
      <c r="B71" s="45"/>
      <c r="C71" s="46"/>
      <c r="D71" s="46"/>
      <c r="E71" s="39" t="s">
        <v>3161</v>
      </c>
      <c r="F71" s="46"/>
      <c r="G71" s="46"/>
      <c r="H71" s="46"/>
      <c r="I71" s="46"/>
      <c r="J71" s="48"/>
    </row>
    <row r="72">
      <c r="A72" s="37" t="s">
        <v>144</v>
      </c>
      <c r="B72" s="37">
        <v>16</v>
      </c>
      <c r="C72" s="38" t="s">
        <v>3162</v>
      </c>
      <c r="D72" s="37" t="s">
        <v>146</v>
      </c>
      <c r="E72" s="39" t="s">
        <v>3163</v>
      </c>
      <c r="F72" s="40" t="s">
        <v>178</v>
      </c>
      <c r="G72" s="41">
        <v>4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149</v>
      </c>
      <c r="B73" s="45"/>
      <c r="C73" s="46"/>
      <c r="D73" s="46"/>
      <c r="E73" s="47" t="s">
        <v>146</v>
      </c>
      <c r="F73" s="46"/>
      <c r="G73" s="46"/>
      <c r="H73" s="46"/>
      <c r="I73" s="46"/>
      <c r="J73" s="48"/>
    </row>
    <row r="74" ht="30">
      <c r="A74" s="37" t="s">
        <v>150</v>
      </c>
      <c r="B74" s="45"/>
      <c r="C74" s="46"/>
      <c r="D74" s="46"/>
      <c r="E74" s="49" t="s">
        <v>3144</v>
      </c>
      <c r="F74" s="46"/>
      <c r="G74" s="46"/>
      <c r="H74" s="46"/>
      <c r="I74" s="46"/>
      <c r="J74" s="48"/>
    </row>
    <row r="75">
      <c r="A75" s="37" t="s">
        <v>152</v>
      </c>
      <c r="B75" s="45"/>
      <c r="C75" s="46"/>
      <c r="D75" s="46"/>
      <c r="E75" s="47" t="s">
        <v>146</v>
      </c>
      <c r="F75" s="46"/>
      <c r="G75" s="46"/>
      <c r="H75" s="46"/>
      <c r="I75" s="46"/>
      <c r="J75" s="48"/>
    </row>
    <row r="76">
      <c r="A76" s="37" t="s">
        <v>144</v>
      </c>
      <c r="B76" s="37">
        <v>17</v>
      </c>
      <c r="C76" s="38" t="s">
        <v>3164</v>
      </c>
      <c r="D76" s="37" t="s">
        <v>146</v>
      </c>
      <c r="E76" s="39" t="s">
        <v>3165</v>
      </c>
      <c r="F76" s="40" t="s">
        <v>178</v>
      </c>
      <c r="G76" s="41">
        <v>8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149</v>
      </c>
      <c r="B77" s="45"/>
      <c r="C77" s="46"/>
      <c r="D77" s="46"/>
      <c r="E77" s="47" t="s">
        <v>146</v>
      </c>
      <c r="F77" s="46"/>
      <c r="G77" s="46"/>
      <c r="H77" s="46"/>
      <c r="I77" s="46"/>
      <c r="J77" s="48"/>
    </row>
    <row r="78" ht="30">
      <c r="A78" s="37" t="s">
        <v>150</v>
      </c>
      <c r="B78" s="45"/>
      <c r="C78" s="46"/>
      <c r="D78" s="46"/>
      <c r="E78" s="49" t="s">
        <v>3166</v>
      </c>
      <c r="F78" s="46"/>
      <c r="G78" s="46"/>
      <c r="H78" s="46"/>
      <c r="I78" s="46"/>
      <c r="J78" s="48"/>
    </row>
    <row r="79">
      <c r="A79" s="37" t="s">
        <v>152</v>
      </c>
      <c r="B79" s="45"/>
      <c r="C79" s="46"/>
      <c r="D79" s="46"/>
      <c r="E79" s="47" t="s">
        <v>146</v>
      </c>
      <c r="F79" s="46"/>
      <c r="G79" s="46"/>
      <c r="H79" s="46"/>
      <c r="I79" s="46"/>
      <c r="J79" s="48"/>
    </row>
    <row r="80">
      <c r="A80" s="37" t="s">
        <v>144</v>
      </c>
      <c r="B80" s="37">
        <v>18</v>
      </c>
      <c r="C80" s="38" t="s">
        <v>3167</v>
      </c>
      <c r="D80" s="37" t="s">
        <v>146</v>
      </c>
      <c r="E80" s="39" t="s">
        <v>3168</v>
      </c>
      <c r="F80" s="40" t="s">
        <v>178</v>
      </c>
      <c r="G80" s="41">
        <v>24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47" t="s">
        <v>146</v>
      </c>
      <c r="F81" s="46"/>
      <c r="G81" s="46"/>
      <c r="H81" s="46"/>
      <c r="I81" s="46"/>
      <c r="J81" s="48"/>
    </row>
    <row r="82" ht="30">
      <c r="A82" s="37" t="s">
        <v>150</v>
      </c>
      <c r="B82" s="45"/>
      <c r="C82" s="46"/>
      <c r="D82" s="46"/>
      <c r="E82" s="49" t="s">
        <v>3136</v>
      </c>
      <c r="F82" s="46"/>
      <c r="G82" s="46"/>
      <c r="H82" s="46"/>
      <c r="I82" s="46"/>
      <c r="J82" s="48"/>
    </row>
    <row r="83">
      <c r="A83" s="37" t="s">
        <v>152</v>
      </c>
      <c r="B83" s="45"/>
      <c r="C83" s="46"/>
      <c r="D83" s="46"/>
      <c r="E83" s="47" t="s">
        <v>146</v>
      </c>
      <c r="F83" s="46"/>
      <c r="G83" s="46"/>
      <c r="H83" s="46"/>
      <c r="I83" s="46"/>
      <c r="J83" s="48"/>
    </row>
    <row r="84">
      <c r="A84" s="31" t="s">
        <v>141</v>
      </c>
      <c r="B84" s="32"/>
      <c r="C84" s="33" t="s">
        <v>3169</v>
      </c>
      <c r="D84" s="34"/>
      <c r="E84" s="31" t="s">
        <v>3170</v>
      </c>
      <c r="F84" s="34"/>
      <c r="G84" s="34"/>
      <c r="H84" s="34"/>
      <c r="I84" s="35">
        <f>SUMIFS(I85:I100,A85:A100,"P")</f>
        <v>0</v>
      </c>
      <c r="J84" s="36"/>
    </row>
    <row r="85">
      <c r="A85" s="37" t="s">
        <v>144</v>
      </c>
      <c r="B85" s="37">
        <v>19</v>
      </c>
      <c r="C85" s="38" t="s">
        <v>3171</v>
      </c>
      <c r="D85" s="37" t="s">
        <v>146</v>
      </c>
      <c r="E85" s="39" t="s">
        <v>3172</v>
      </c>
      <c r="F85" s="40" t="s">
        <v>178</v>
      </c>
      <c r="G85" s="41">
        <v>1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149</v>
      </c>
      <c r="B86" s="45"/>
      <c r="C86" s="46"/>
      <c r="D86" s="46"/>
      <c r="E86" s="47" t="s">
        <v>146</v>
      </c>
      <c r="F86" s="46"/>
      <c r="G86" s="46"/>
      <c r="H86" s="46"/>
      <c r="I86" s="46"/>
      <c r="J86" s="48"/>
    </row>
    <row r="87" ht="30">
      <c r="A87" s="37" t="s">
        <v>150</v>
      </c>
      <c r="B87" s="45"/>
      <c r="C87" s="46"/>
      <c r="D87" s="46"/>
      <c r="E87" s="49" t="s">
        <v>3173</v>
      </c>
      <c r="F87" s="46"/>
      <c r="G87" s="46"/>
      <c r="H87" s="46"/>
      <c r="I87" s="46"/>
      <c r="J87" s="48"/>
    </row>
    <row r="88" ht="120">
      <c r="A88" s="37" t="s">
        <v>152</v>
      </c>
      <c r="B88" s="45"/>
      <c r="C88" s="46"/>
      <c r="D88" s="46"/>
      <c r="E88" s="39" t="s">
        <v>3174</v>
      </c>
      <c r="F88" s="46"/>
      <c r="G88" s="46"/>
      <c r="H88" s="46"/>
      <c r="I88" s="46"/>
      <c r="J88" s="48"/>
    </row>
    <row r="89">
      <c r="A89" s="37" t="s">
        <v>144</v>
      </c>
      <c r="B89" s="37">
        <v>20</v>
      </c>
      <c r="C89" s="38" t="s">
        <v>3175</v>
      </c>
      <c r="D89" s="37" t="s">
        <v>146</v>
      </c>
      <c r="E89" s="39" t="s">
        <v>3176</v>
      </c>
      <c r="F89" s="40" t="s">
        <v>178</v>
      </c>
      <c r="G89" s="41">
        <v>1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149</v>
      </c>
      <c r="B90" s="45"/>
      <c r="C90" s="46"/>
      <c r="D90" s="46"/>
      <c r="E90" s="47" t="s">
        <v>146</v>
      </c>
      <c r="F90" s="46"/>
      <c r="G90" s="46"/>
      <c r="H90" s="46"/>
      <c r="I90" s="46"/>
      <c r="J90" s="48"/>
    </row>
    <row r="91" ht="30">
      <c r="A91" s="37" t="s">
        <v>150</v>
      </c>
      <c r="B91" s="45"/>
      <c r="C91" s="46"/>
      <c r="D91" s="46"/>
      <c r="E91" s="49" t="s">
        <v>3177</v>
      </c>
      <c r="F91" s="46"/>
      <c r="G91" s="46"/>
      <c r="H91" s="46"/>
      <c r="I91" s="46"/>
      <c r="J91" s="48"/>
    </row>
    <row r="92" ht="105">
      <c r="A92" s="37" t="s">
        <v>152</v>
      </c>
      <c r="B92" s="45"/>
      <c r="C92" s="46"/>
      <c r="D92" s="46"/>
      <c r="E92" s="39" t="s">
        <v>3178</v>
      </c>
      <c r="F92" s="46"/>
      <c r="G92" s="46"/>
      <c r="H92" s="46"/>
      <c r="I92" s="46"/>
      <c r="J92" s="48"/>
    </row>
    <row r="93">
      <c r="A93" s="37" t="s">
        <v>144</v>
      </c>
      <c r="B93" s="37">
        <v>21</v>
      </c>
      <c r="C93" s="38" t="s">
        <v>3179</v>
      </c>
      <c r="D93" s="37" t="s">
        <v>146</v>
      </c>
      <c r="E93" s="39" t="s">
        <v>3180</v>
      </c>
      <c r="F93" s="40" t="s">
        <v>178</v>
      </c>
      <c r="G93" s="41">
        <v>1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149</v>
      </c>
      <c r="B94" s="45"/>
      <c r="C94" s="46"/>
      <c r="D94" s="46"/>
      <c r="E94" s="47" t="s">
        <v>146</v>
      </c>
      <c r="F94" s="46"/>
      <c r="G94" s="46"/>
      <c r="H94" s="46"/>
      <c r="I94" s="46"/>
      <c r="J94" s="48"/>
    </row>
    <row r="95" ht="30">
      <c r="A95" s="37" t="s">
        <v>150</v>
      </c>
      <c r="B95" s="45"/>
      <c r="C95" s="46"/>
      <c r="D95" s="46"/>
      <c r="E95" s="49" t="s">
        <v>3177</v>
      </c>
      <c r="F95" s="46"/>
      <c r="G95" s="46"/>
      <c r="H95" s="46"/>
      <c r="I95" s="46"/>
      <c r="J95" s="48"/>
    </row>
    <row r="96" ht="120">
      <c r="A96" s="37" t="s">
        <v>152</v>
      </c>
      <c r="B96" s="45"/>
      <c r="C96" s="46"/>
      <c r="D96" s="46"/>
      <c r="E96" s="39" t="s">
        <v>3181</v>
      </c>
      <c r="F96" s="46"/>
      <c r="G96" s="46"/>
      <c r="H96" s="46"/>
      <c r="I96" s="46"/>
      <c r="J96" s="48"/>
    </row>
    <row r="97">
      <c r="A97" s="37" t="s">
        <v>144</v>
      </c>
      <c r="B97" s="37">
        <v>22</v>
      </c>
      <c r="C97" s="38" t="s">
        <v>3182</v>
      </c>
      <c r="D97" s="37" t="s">
        <v>146</v>
      </c>
      <c r="E97" s="39" t="s">
        <v>3183</v>
      </c>
      <c r="F97" s="40" t="s">
        <v>178</v>
      </c>
      <c r="G97" s="41">
        <v>1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149</v>
      </c>
      <c r="B98" s="45"/>
      <c r="C98" s="46"/>
      <c r="D98" s="46"/>
      <c r="E98" s="47" t="s">
        <v>146</v>
      </c>
      <c r="F98" s="46"/>
      <c r="G98" s="46"/>
      <c r="H98" s="46"/>
      <c r="I98" s="46"/>
      <c r="J98" s="48"/>
    </row>
    <row r="99" ht="30">
      <c r="A99" s="37" t="s">
        <v>150</v>
      </c>
      <c r="B99" s="45"/>
      <c r="C99" s="46"/>
      <c r="D99" s="46"/>
      <c r="E99" s="49" t="s">
        <v>3177</v>
      </c>
      <c r="F99" s="46"/>
      <c r="G99" s="46"/>
      <c r="H99" s="46"/>
      <c r="I99" s="46"/>
      <c r="J99" s="48"/>
    </row>
    <row r="100" ht="105">
      <c r="A100" s="37" t="s">
        <v>152</v>
      </c>
      <c r="B100" s="45"/>
      <c r="C100" s="46"/>
      <c r="D100" s="46"/>
      <c r="E100" s="39" t="s">
        <v>3184</v>
      </c>
      <c r="F100" s="46"/>
      <c r="G100" s="46"/>
      <c r="H100" s="46"/>
      <c r="I100" s="46"/>
      <c r="J100" s="48"/>
    </row>
    <row r="101">
      <c r="A101" s="31" t="s">
        <v>141</v>
      </c>
      <c r="B101" s="32"/>
      <c r="C101" s="33" t="s">
        <v>3185</v>
      </c>
      <c r="D101" s="34"/>
      <c r="E101" s="31" t="s">
        <v>3186</v>
      </c>
      <c r="F101" s="34"/>
      <c r="G101" s="34"/>
      <c r="H101" s="34"/>
      <c r="I101" s="35">
        <f>SUMIFS(I102:I117,A102:A117,"P")</f>
        <v>0</v>
      </c>
      <c r="J101" s="36"/>
    </row>
    <row r="102">
      <c r="A102" s="37" t="s">
        <v>144</v>
      </c>
      <c r="B102" s="37">
        <v>23</v>
      </c>
      <c r="C102" s="38" t="s">
        <v>3187</v>
      </c>
      <c r="D102" s="37" t="s">
        <v>146</v>
      </c>
      <c r="E102" s="39" t="s">
        <v>3188</v>
      </c>
      <c r="F102" s="40" t="s">
        <v>148</v>
      </c>
      <c r="G102" s="41">
        <v>8.9000000000000004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149</v>
      </c>
      <c r="B103" s="45"/>
      <c r="C103" s="46"/>
      <c r="D103" s="46"/>
      <c r="E103" s="47" t="s">
        <v>146</v>
      </c>
      <c r="F103" s="46"/>
      <c r="G103" s="46"/>
      <c r="H103" s="46"/>
      <c r="I103" s="46"/>
      <c r="J103" s="48"/>
    </row>
    <row r="104" ht="30">
      <c r="A104" s="37" t="s">
        <v>150</v>
      </c>
      <c r="B104" s="45"/>
      <c r="C104" s="46"/>
      <c r="D104" s="46"/>
      <c r="E104" s="49" t="s">
        <v>3189</v>
      </c>
      <c r="F104" s="46"/>
      <c r="G104" s="46"/>
      <c r="H104" s="46"/>
      <c r="I104" s="46"/>
      <c r="J104" s="48"/>
    </row>
    <row r="105" ht="150">
      <c r="A105" s="37" t="s">
        <v>152</v>
      </c>
      <c r="B105" s="45"/>
      <c r="C105" s="46"/>
      <c r="D105" s="46"/>
      <c r="E105" s="39" t="s">
        <v>3190</v>
      </c>
      <c r="F105" s="46"/>
      <c r="G105" s="46"/>
      <c r="H105" s="46"/>
      <c r="I105" s="46"/>
      <c r="J105" s="48"/>
    </row>
    <row r="106">
      <c r="A106" s="37" t="s">
        <v>144</v>
      </c>
      <c r="B106" s="37">
        <v>24</v>
      </c>
      <c r="C106" s="38" t="s">
        <v>3191</v>
      </c>
      <c r="D106" s="37" t="s">
        <v>146</v>
      </c>
      <c r="E106" s="39" t="s">
        <v>3192</v>
      </c>
      <c r="F106" s="40" t="s">
        <v>178</v>
      </c>
      <c r="G106" s="41">
        <v>4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149</v>
      </c>
      <c r="B107" s="45"/>
      <c r="C107" s="46"/>
      <c r="D107" s="46"/>
      <c r="E107" s="47" t="s">
        <v>146</v>
      </c>
      <c r="F107" s="46"/>
      <c r="G107" s="46"/>
      <c r="H107" s="46"/>
      <c r="I107" s="46"/>
      <c r="J107" s="48"/>
    </row>
    <row r="108" ht="30">
      <c r="A108" s="37" t="s">
        <v>150</v>
      </c>
      <c r="B108" s="45"/>
      <c r="C108" s="46"/>
      <c r="D108" s="46"/>
      <c r="E108" s="49" t="s">
        <v>3193</v>
      </c>
      <c r="F108" s="46"/>
      <c r="G108" s="46"/>
      <c r="H108" s="46"/>
      <c r="I108" s="46"/>
      <c r="J108" s="48"/>
    </row>
    <row r="109" ht="120">
      <c r="A109" s="37" t="s">
        <v>152</v>
      </c>
      <c r="B109" s="45"/>
      <c r="C109" s="46"/>
      <c r="D109" s="46"/>
      <c r="E109" s="39" t="s">
        <v>3194</v>
      </c>
      <c r="F109" s="46"/>
      <c r="G109" s="46"/>
      <c r="H109" s="46"/>
      <c r="I109" s="46"/>
      <c r="J109" s="48"/>
    </row>
    <row r="110">
      <c r="A110" s="37" t="s">
        <v>144</v>
      </c>
      <c r="B110" s="37">
        <v>25</v>
      </c>
      <c r="C110" s="38" t="s">
        <v>3195</v>
      </c>
      <c r="D110" s="37" t="s">
        <v>146</v>
      </c>
      <c r="E110" s="39" t="s">
        <v>3196</v>
      </c>
      <c r="F110" s="40" t="s">
        <v>178</v>
      </c>
      <c r="G110" s="41">
        <v>4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149</v>
      </c>
      <c r="B111" s="45"/>
      <c r="C111" s="46"/>
      <c r="D111" s="46"/>
      <c r="E111" s="47" t="s">
        <v>146</v>
      </c>
      <c r="F111" s="46"/>
      <c r="G111" s="46"/>
      <c r="H111" s="46"/>
      <c r="I111" s="46"/>
      <c r="J111" s="48"/>
    </row>
    <row r="112" ht="30">
      <c r="A112" s="37" t="s">
        <v>150</v>
      </c>
      <c r="B112" s="45"/>
      <c r="C112" s="46"/>
      <c r="D112" s="46"/>
      <c r="E112" s="49" t="s">
        <v>3193</v>
      </c>
      <c r="F112" s="46"/>
      <c r="G112" s="46"/>
      <c r="H112" s="46"/>
      <c r="I112" s="46"/>
      <c r="J112" s="48"/>
    </row>
    <row r="113" ht="135">
      <c r="A113" s="37" t="s">
        <v>152</v>
      </c>
      <c r="B113" s="45"/>
      <c r="C113" s="46"/>
      <c r="D113" s="46"/>
      <c r="E113" s="39" t="s">
        <v>3197</v>
      </c>
      <c r="F113" s="46"/>
      <c r="G113" s="46"/>
      <c r="H113" s="46"/>
      <c r="I113" s="46"/>
      <c r="J113" s="48"/>
    </row>
    <row r="114">
      <c r="A114" s="37" t="s">
        <v>144</v>
      </c>
      <c r="B114" s="37">
        <v>26</v>
      </c>
      <c r="C114" s="38" t="s">
        <v>3198</v>
      </c>
      <c r="D114" s="37" t="s">
        <v>146</v>
      </c>
      <c r="E114" s="39" t="s">
        <v>3199</v>
      </c>
      <c r="F114" s="40" t="s">
        <v>156</v>
      </c>
      <c r="G114" s="41">
        <v>660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149</v>
      </c>
      <c r="B115" s="45"/>
      <c r="C115" s="46"/>
      <c r="D115" s="46"/>
      <c r="E115" s="47" t="s">
        <v>146</v>
      </c>
      <c r="F115" s="46"/>
      <c r="G115" s="46"/>
      <c r="H115" s="46"/>
      <c r="I115" s="46"/>
      <c r="J115" s="48"/>
    </row>
    <row r="116" ht="30">
      <c r="A116" s="37" t="s">
        <v>150</v>
      </c>
      <c r="B116" s="45"/>
      <c r="C116" s="46"/>
      <c r="D116" s="46"/>
      <c r="E116" s="49" t="s">
        <v>3200</v>
      </c>
      <c r="F116" s="46"/>
      <c r="G116" s="46"/>
      <c r="H116" s="46"/>
      <c r="I116" s="46"/>
      <c r="J116" s="48"/>
    </row>
    <row r="117" ht="135">
      <c r="A117" s="37" t="s">
        <v>152</v>
      </c>
      <c r="B117" s="45"/>
      <c r="C117" s="46"/>
      <c r="D117" s="46"/>
      <c r="E117" s="39" t="s">
        <v>3201</v>
      </c>
      <c r="F117" s="46"/>
      <c r="G117" s="46"/>
      <c r="H117" s="46"/>
      <c r="I117" s="46"/>
      <c r="J117" s="48"/>
    </row>
    <row r="118">
      <c r="A118" s="31" t="s">
        <v>141</v>
      </c>
      <c r="B118" s="32"/>
      <c r="C118" s="33" t="s">
        <v>470</v>
      </c>
      <c r="D118" s="34"/>
      <c r="E118" s="31" t="s">
        <v>3202</v>
      </c>
      <c r="F118" s="34"/>
      <c r="G118" s="34"/>
      <c r="H118" s="34"/>
      <c r="I118" s="35">
        <f>SUMIFS(I119:I130,A119:A130,"P")</f>
        <v>0</v>
      </c>
      <c r="J118" s="36"/>
    </row>
    <row r="119" ht="45">
      <c r="A119" s="37" t="s">
        <v>144</v>
      </c>
      <c r="B119" s="37">
        <v>27</v>
      </c>
      <c r="C119" s="38" t="s">
        <v>652</v>
      </c>
      <c r="D119" s="37" t="s">
        <v>653</v>
      </c>
      <c r="E119" s="39" t="s">
        <v>1037</v>
      </c>
      <c r="F119" s="40" t="s">
        <v>475</v>
      </c>
      <c r="G119" s="41">
        <v>47.700000000000003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149</v>
      </c>
      <c r="B120" s="45"/>
      <c r="C120" s="46"/>
      <c r="D120" s="46"/>
      <c r="E120" s="47" t="s">
        <v>146</v>
      </c>
      <c r="F120" s="46"/>
      <c r="G120" s="46"/>
      <c r="H120" s="46"/>
      <c r="I120" s="46"/>
      <c r="J120" s="48"/>
    </row>
    <row r="121" ht="30">
      <c r="A121" s="37" t="s">
        <v>150</v>
      </c>
      <c r="B121" s="45"/>
      <c r="C121" s="46"/>
      <c r="D121" s="46"/>
      <c r="E121" s="49" t="s">
        <v>3203</v>
      </c>
      <c r="F121" s="46"/>
      <c r="G121" s="46"/>
      <c r="H121" s="46"/>
      <c r="I121" s="46"/>
      <c r="J121" s="48"/>
    </row>
    <row r="122">
      <c r="A122" s="37" t="s">
        <v>152</v>
      </c>
      <c r="B122" s="45"/>
      <c r="C122" s="46"/>
      <c r="D122" s="46"/>
      <c r="E122" s="47" t="s">
        <v>146</v>
      </c>
      <c r="F122" s="46"/>
      <c r="G122" s="46"/>
      <c r="H122" s="46"/>
      <c r="I122" s="46"/>
      <c r="J122" s="48"/>
    </row>
    <row r="123" ht="60">
      <c r="A123" s="37" t="s">
        <v>144</v>
      </c>
      <c r="B123" s="37">
        <v>28</v>
      </c>
      <c r="C123" s="38" t="s">
        <v>472</v>
      </c>
      <c r="D123" s="37" t="s">
        <v>473</v>
      </c>
      <c r="E123" s="39" t="s">
        <v>474</v>
      </c>
      <c r="F123" s="40" t="s">
        <v>475</v>
      </c>
      <c r="G123" s="41">
        <v>18.550000000000001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149</v>
      </c>
      <c r="B124" s="45"/>
      <c r="C124" s="46"/>
      <c r="D124" s="46"/>
      <c r="E124" s="39" t="s">
        <v>1349</v>
      </c>
      <c r="F124" s="46"/>
      <c r="G124" s="46"/>
      <c r="H124" s="46"/>
      <c r="I124" s="46"/>
      <c r="J124" s="48"/>
    </row>
    <row r="125" ht="30">
      <c r="A125" s="37" t="s">
        <v>150</v>
      </c>
      <c r="B125" s="45"/>
      <c r="C125" s="46"/>
      <c r="D125" s="46"/>
      <c r="E125" s="49" t="s">
        <v>3204</v>
      </c>
      <c r="F125" s="46"/>
      <c r="G125" s="46"/>
      <c r="H125" s="46"/>
      <c r="I125" s="46"/>
      <c r="J125" s="48"/>
    </row>
    <row r="126" ht="135">
      <c r="A126" s="37" t="s">
        <v>152</v>
      </c>
      <c r="B126" s="45"/>
      <c r="C126" s="46"/>
      <c r="D126" s="46"/>
      <c r="E126" s="39" t="s">
        <v>3205</v>
      </c>
      <c r="F126" s="46"/>
      <c r="G126" s="46"/>
      <c r="H126" s="46"/>
      <c r="I126" s="46"/>
      <c r="J126" s="48"/>
    </row>
    <row r="127" ht="45">
      <c r="A127" s="37" t="s">
        <v>144</v>
      </c>
      <c r="B127" s="37">
        <v>29</v>
      </c>
      <c r="C127" s="38" t="s">
        <v>3206</v>
      </c>
      <c r="D127" s="37" t="s">
        <v>3207</v>
      </c>
      <c r="E127" s="39" t="s">
        <v>3208</v>
      </c>
      <c r="F127" s="40" t="s">
        <v>475</v>
      </c>
      <c r="G127" s="41">
        <v>2.5800000000000001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149</v>
      </c>
      <c r="B128" s="45"/>
      <c r="C128" s="46"/>
      <c r="D128" s="46"/>
      <c r="E128" s="39" t="s">
        <v>1349</v>
      </c>
      <c r="F128" s="46"/>
      <c r="G128" s="46"/>
      <c r="H128" s="46"/>
      <c r="I128" s="46"/>
      <c r="J128" s="48"/>
    </row>
    <row r="129" ht="30">
      <c r="A129" s="37" t="s">
        <v>150</v>
      </c>
      <c r="B129" s="45"/>
      <c r="C129" s="46"/>
      <c r="D129" s="46"/>
      <c r="E129" s="49" t="s">
        <v>3209</v>
      </c>
      <c r="F129" s="46"/>
      <c r="G129" s="46"/>
      <c r="H129" s="46"/>
      <c r="I129" s="46"/>
      <c r="J129" s="48"/>
    </row>
    <row r="130" ht="135">
      <c r="A130" s="37" t="s">
        <v>152</v>
      </c>
      <c r="B130" s="50"/>
      <c r="C130" s="51"/>
      <c r="D130" s="51"/>
      <c r="E130" s="39" t="s">
        <v>3205</v>
      </c>
      <c r="F130" s="51"/>
      <c r="G130" s="51"/>
      <c r="H130" s="51"/>
      <c r="I130" s="51"/>
      <c r="J130" s="52"/>
    </row>
  </sheetData>
  <sheetProtection sheet="1" objects="1" scenarios="1" spinCount="100000" saltValue="4/0PTaf6fobkMFZPSWZB5FaAIEdc4onfY7AP6qY+a9G0gK+j2vu2FpqtuPmMBKa/oHS2d1bQtkds6ID9UK5A0w==" hashValue="6WWS3CZKhxCk/SFKc4FdOUwv9MsURFs/Jba+yEPucmt2Kgxz/K8B1PWkSGwt0zPnkc6dq1riP1O6x1HuJGG5g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3210</v>
      </c>
      <c r="I3" s="25">
        <f>SUMIFS(I9:I457,A9:A457,"SD")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84</v>
      </c>
      <c r="D4" s="22"/>
      <c r="E4" s="23" t="s">
        <v>85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3210</v>
      </c>
      <c r="D5" s="22"/>
      <c r="E5" s="23" t="s">
        <v>89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2872</v>
      </c>
      <c r="D9" s="34"/>
      <c r="E9" s="31" t="s">
        <v>3211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144</v>
      </c>
      <c r="B10" s="37">
        <v>1</v>
      </c>
      <c r="C10" s="38" t="s">
        <v>1822</v>
      </c>
      <c r="D10" s="37" t="s">
        <v>146</v>
      </c>
      <c r="E10" s="39" t="s">
        <v>1823</v>
      </c>
      <c r="F10" s="40" t="s">
        <v>156</v>
      </c>
      <c r="G10" s="41">
        <v>4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30">
      <c r="A12" s="37" t="s">
        <v>150</v>
      </c>
      <c r="B12" s="45"/>
      <c r="C12" s="46"/>
      <c r="D12" s="46"/>
      <c r="E12" s="49" t="s">
        <v>3212</v>
      </c>
      <c r="F12" s="46"/>
      <c r="G12" s="46"/>
      <c r="H12" s="46"/>
      <c r="I12" s="46"/>
      <c r="J12" s="48"/>
    </row>
    <row r="13" ht="90">
      <c r="A13" s="37" t="s">
        <v>152</v>
      </c>
      <c r="B13" s="45"/>
      <c r="C13" s="46"/>
      <c r="D13" s="46"/>
      <c r="E13" s="39" t="s">
        <v>184</v>
      </c>
      <c r="F13" s="46"/>
      <c r="G13" s="46"/>
      <c r="H13" s="46"/>
      <c r="I13" s="46"/>
      <c r="J13" s="48"/>
    </row>
    <row r="14">
      <c r="A14" s="31" t="s">
        <v>141</v>
      </c>
      <c r="B14" s="32"/>
      <c r="C14" s="33" t="s">
        <v>3102</v>
      </c>
      <c r="D14" s="34"/>
      <c r="E14" s="31" t="s">
        <v>3103</v>
      </c>
      <c r="F14" s="34"/>
      <c r="G14" s="34"/>
      <c r="H14" s="34"/>
      <c r="I14" s="35">
        <f>SUMIFS(I15:I66,A15:A66,"P")</f>
        <v>0</v>
      </c>
      <c r="J14" s="36"/>
    </row>
    <row r="15">
      <c r="A15" s="37" t="s">
        <v>144</v>
      </c>
      <c r="B15" s="37">
        <v>2</v>
      </c>
      <c r="C15" s="38" t="s">
        <v>1352</v>
      </c>
      <c r="D15" s="37" t="s">
        <v>146</v>
      </c>
      <c r="E15" s="39" t="s">
        <v>1353</v>
      </c>
      <c r="F15" s="40" t="s">
        <v>453</v>
      </c>
      <c r="G15" s="41">
        <v>17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30">
      <c r="A17" s="37" t="s">
        <v>150</v>
      </c>
      <c r="B17" s="45"/>
      <c r="C17" s="46"/>
      <c r="D17" s="46"/>
      <c r="E17" s="49" t="s">
        <v>3213</v>
      </c>
      <c r="F17" s="46"/>
      <c r="G17" s="46"/>
      <c r="H17" s="46"/>
      <c r="I17" s="46"/>
      <c r="J17" s="48"/>
    </row>
    <row r="18" ht="120">
      <c r="A18" s="37" t="s">
        <v>152</v>
      </c>
      <c r="B18" s="45"/>
      <c r="C18" s="46"/>
      <c r="D18" s="46"/>
      <c r="E18" s="39" t="s">
        <v>1355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3104</v>
      </c>
      <c r="D19" s="37" t="s">
        <v>146</v>
      </c>
      <c r="E19" s="39" t="s">
        <v>3105</v>
      </c>
      <c r="F19" s="40" t="s">
        <v>148</v>
      </c>
      <c r="G19" s="41">
        <v>26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30">
      <c r="A21" s="37" t="s">
        <v>150</v>
      </c>
      <c r="B21" s="45"/>
      <c r="C21" s="46"/>
      <c r="D21" s="46"/>
      <c r="E21" s="49" t="s">
        <v>3214</v>
      </c>
      <c r="F21" s="46"/>
      <c r="G21" s="46"/>
      <c r="H21" s="46"/>
      <c r="I21" s="46"/>
      <c r="J21" s="48"/>
    </row>
    <row r="22" ht="300">
      <c r="A22" s="37" t="s">
        <v>152</v>
      </c>
      <c r="B22" s="45"/>
      <c r="C22" s="46"/>
      <c r="D22" s="46"/>
      <c r="E22" s="39" t="s">
        <v>3107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3108</v>
      </c>
      <c r="D23" s="37" t="s">
        <v>146</v>
      </c>
      <c r="E23" s="39" t="s">
        <v>3109</v>
      </c>
      <c r="F23" s="40" t="s">
        <v>178</v>
      </c>
      <c r="G23" s="41">
        <v>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30">
      <c r="A25" s="37" t="s">
        <v>150</v>
      </c>
      <c r="B25" s="45"/>
      <c r="C25" s="46"/>
      <c r="D25" s="46"/>
      <c r="E25" s="49" t="s">
        <v>3215</v>
      </c>
      <c r="F25" s="46"/>
      <c r="G25" s="46"/>
      <c r="H25" s="46"/>
      <c r="I25" s="46"/>
      <c r="J25" s="48"/>
    </row>
    <row r="26" ht="165">
      <c r="A26" s="37" t="s">
        <v>152</v>
      </c>
      <c r="B26" s="45"/>
      <c r="C26" s="46"/>
      <c r="D26" s="46"/>
      <c r="E26" s="39" t="s">
        <v>3111</v>
      </c>
      <c r="F26" s="46"/>
      <c r="G26" s="46"/>
      <c r="H26" s="46"/>
      <c r="I26" s="46"/>
      <c r="J26" s="48"/>
    </row>
    <row r="27" ht="30">
      <c r="A27" s="37" t="s">
        <v>144</v>
      </c>
      <c r="B27" s="37">
        <v>5</v>
      </c>
      <c r="C27" s="38" t="s">
        <v>3112</v>
      </c>
      <c r="D27" s="37" t="s">
        <v>146</v>
      </c>
      <c r="E27" s="39" t="s">
        <v>3113</v>
      </c>
      <c r="F27" s="40" t="s">
        <v>178</v>
      </c>
      <c r="G27" s="41">
        <v>5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47" t="s">
        <v>146</v>
      </c>
      <c r="F28" s="46"/>
      <c r="G28" s="46"/>
      <c r="H28" s="46"/>
      <c r="I28" s="46"/>
      <c r="J28" s="48"/>
    </row>
    <row r="29" ht="30">
      <c r="A29" s="37" t="s">
        <v>150</v>
      </c>
      <c r="B29" s="45"/>
      <c r="C29" s="46"/>
      <c r="D29" s="46"/>
      <c r="E29" s="49" t="s">
        <v>3215</v>
      </c>
      <c r="F29" s="46"/>
      <c r="G29" s="46"/>
      <c r="H29" s="46"/>
      <c r="I29" s="46"/>
      <c r="J29" s="48"/>
    </row>
    <row r="30" ht="150">
      <c r="A30" s="37" t="s">
        <v>152</v>
      </c>
      <c r="B30" s="45"/>
      <c r="C30" s="46"/>
      <c r="D30" s="46"/>
      <c r="E30" s="39" t="s">
        <v>3114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3216</v>
      </c>
      <c r="D31" s="37" t="s">
        <v>146</v>
      </c>
      <c r="E31" s="39" t="s">
        <v>3217</v>
      </c>
      <c r="F31" s="40" t="s">
        <v>178</v>
      </c>
      <c r="G31" s="41">
        <v>5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30">
      <c r="A33" s="37" t="s">
        <v>150</v>
      </c>
      <c r="B33" s="45"/>
      <c r="C33" s="46"/>
      <c r="D33" s="46"/>
      <c r="E33" s="49" t="s">
        <v>3215</v>
      </c>
      <c r="F33" s="46"/>
      <c r="G33" s="46"/>
      <c r="H33" s="46"/>
      <c r="I33" s="46"/>
      <c r="J33" s="48"/>
    </row>
    <row r="34" ht="150">
      <c r="A34" s="37" t="s">
        <v>152</v>
      </c>
      <c r="B34" s="45"/>
      <c r="C34" s="46"/>
      <c r="D34" s="46"/>
      <c r="E34" s="39" t="s">
        <v>3218</v>
      </c>
      <c r="F34" s="46"/>
      <c r="G34" s="46"/>
      <c r="H34" s="46"/>
      <c r="I34" s="46"/>
      <c r="J34" s="48"/>
    </row>
    <row r="35">
      <c r="A35" s="37" t="s">
        <v>144</v>
      </c>
      <c r="B35" s="37">
        <v>7</v>
      </c>
      <c r="C35" s="38" t="s">
        <v>3115</v>
      </c>
      <c r="D35" s="37" t="s">
        <v>146</v>
      </c>
      <c r="E35" s="39" t="s">
        <v>3116</v>
      </c>
      <c r="F35" s="40" t="s">
        <v>2510</v>
      </c>
      <c r="G35" s="41">
        <v>260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149</v>
      </c>
      <c r="B36" s="45"/>
      <c r="C36" s="46"/>
      <c r="D36" s="46"/>
      <c r="E36" s="47" t="s">
        <v>146</v>
      </c>
      <c r="F36" s="46"/>
      <c r="G36" s="46"/>
      <c r="H36" s="46"/>
      <c r="I36" s="46"/>
      <c r="J36" s="48"/>
    </row>
    <row r="37" ht="30">
      <c r="A37" s="37" t="s">
        <v>150</v>
      </c>
      <c r="B37" s="45"/>
      <c r="C37" s="46"/>
      <c r="D37" s="46"/>
      <c r="E37" s="49" t="s">
        <v>3219</v>
      </c>
      <c r="F37" s="46"/>
      <c r="G37" s="46"/>
      <c r="H37" s="46"/>
      <c r="I37" s="46"/>
      <c r="J37" s="48"/>
    </row>
    <row r="38" ht="165">
      <c r="A38" s="37" t="s">
        <v>152</v>
      </c>
      <c r="B38" s="45"/>
      <c r="C38" s="46"/>
      <c r="D38" s="46"/>
      <c r="E38" s="39" t="s">
        <v>3118</v>
      </c>
      <c r="F38" s="46"/>
      <c r="G38" s="46"/>
      <c r="H38" s="46"/>
      <c r="I38" s="46"/>
      <c r="J38" s="48"/>
    </row>
    <row r="39">
      <c r="A39" s="37" t="s">
        <v>144</v>
      </c>
      <c r="B39" s="37">
        <v>8</v>
      </c>
      <c r="C39" s="38" t="s">
        <v>3119</v>
      </c>
      <c r="D39" s="37" t="s">
        <v>146</v>
      </c>
      <c r="E39" s="39" t="s">
        <v>3120</v>
      </c>
      <c r="F39" s="40" t="s">
        <v>475</v>
      </c>
      <c r="G39" s="41">
        <v>46.799999999999997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149</v>
      </c>
      <c r="B40" s="45"/>
      <c r="C40" s="46"/>
      <c r="D40" s="46"/>
      <c r="E40" s="47" t="s">
        <v>146</v>
      </c>
      <c r="F40" s="46"/>
      <c r="G40" s="46"/>
      <c r="H40" s="46"/>
      <c r="I40" s="46"/>
      <c r="J40" s="48"/>
    </row>
    <row r="41" ht="30">
      <c r="A41" s="37" t="s">
        <v>150</v>
      </c>
      <c r="B41" s="45"/>
      <c r="C41" s="46"/>
      <c r="D41" s="46"/>
      <c r="E41" s="49" t="s">
        <v>3220</v>
      </c>
      <c r="F41" s="46"/>
      <c r="G41" s="46"/>
      <c r="H41" s="46"/>
      <c r="I41" s="46"/>
      <c r="J41" s="48"/>
    </row>
    <row r="42" ht="120">
      <c r="A42" s="37" t="s">
        <v>152</v>
      </c>
      <c r="B42" s="45"/>
      <c r="C42" s="46"/>
      <c r="D42" s="46"/>
      <c r="E42" s="39" t="s">
        <v>3122</v>
      </c>
      <c r="F42" s="46"/>
      <c r="G42" s="46"/>
      <c r="H42" s="46"/>
      <c r="I42" s="46"/>
      <c r="J42" s="48"/>
    </row>
    <row r="43">
      <c r="A43" s="37" t="s">
        <v>144</v>
      </c>
      <c r="B43" s="37">
        <v>9</v>
      </c>
      <c r="C43" s="38" t="s">
        <v>3221</v>
      </c>
      <c r="D43" s="37" t="s">
        <v>146</v>
      </c>
      <c r="E43" s="39" t="s">
        <v>3222</v>
      </c>
      <c r="F43" s="40" t="s">
        <v>178</v>
      </c>
      <c r="G43" s="41">
        <v>6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47" t="s">
        <v>146</v>
      </c>
      <c r="F44" s="46"/>
      <c r="G44" s="46"/>
      <c r="H44" s="46"/>
      <c r="I44" s="46"/>
      <c r="J44" s="48"/>
    </row>
    <row r="45" ht="30">
      <c r="A45" s="37" t="s">
        <v>150</v>
      </c>
      <c r="B45" s="45"/>
      <c r="C45" s="46"/>
      <c r="D45" s="46"/>
      <c r="E45" s="49" t="s">
        <v>3223</v>
      </c>
      <c r="F45" s="46"/>
      <c r="G45" s="46"/>
      <c r="H45" s="46"/>
      <c r="I45" s="46"/>
      <c r="J45" s="48"/>
    </row>
    <row r="46" ht="105">
      <c r="A46" s="37" t="s">
        <v>152</v>
      </c>
      <c r="B46" s="45"/>
      <c r="C46" s="46"/>
      <c r="D46" s="46"/>
      <c r="E46" s="39" t="s">
        <v>3224</v>
      </c>
      <c r="F46" s="46"/>
      <c r="G46" s="46"/>
      <c r="H46" s="46"/>
      <c r="I46" s="46"/>
      <c r="J46" s="48"/>
    </row>
    <row r="47">
      <c r="A47" s="37" t="s">
        <v>144</v>
      </c>
      <c r="B47" s="37">
        <v>10</v>
      </c>
      <c r="C47" s="38" t="s">
        <v>3225</v>
      </c>
      <c r="D47" s="37" t="s">
        <v>146</v>
      </c>
      <c r="E47" s="39" t="s">
        <v>3226</v>
      </c>
      <c r="F47" s="40" t="s">
        <v>178</v>
      </c>
      <c r="G47" s="41">
        <v>4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47" t="s">
        <v>146</v>
      </c>
      <c r="F48" s="46"/>
      <c r="G48" s="46"/>
      <c r="H48" s="46"/>
      <c r="I48" s="46"/>
      <c r="J48" s="48"/>
    </row>
    <row r="49" ht="30">
      <c r="A49" s="37" t="s">
        <v>150</v>
      </c>
      <c r="B49" s="45"/>
      <c r="C49" s="46"/>
      <c r="D49" s="46"/>
      <c r="E49" s="49" t="s">
        <v>3227</v>
      </c>
      <c r="F49" s="46"/>
      <c r="G49" s="46"/>
      <c r="H49" s="46"/>
      <c r="I49" s="46"/>
      <c r="J49" s="48"/>
    </row>
    <row r="50" ht="105">
      <c r="A50" s="37" t="s">
        <v>152</v>
      </c>
      <c r="B50" s="45"/>
      <c r="C50" s="46"/>
      <c r="D50" s="46"/>
      <c r="E50" s="39" t="s">
        <v>3228</v>
      </c>
      <c r="F50" s="46"/>
      <c r="G50" s="46"/>
      <c r="H50" s="46"/>
      <c r="I50" s="46"/>
      <c r="J50" s="48"/>
    </row>
    <row r="51">
      <c r="A51" s="37" t="s">
        <v>144</v>
      </c>
      <c r="B51" s="37">
        <v>11</v>
      </c>
      <c r="C51" s="38" t="s">
        <v>3229</v>
      </c>
      <c r="D51" s="37" t="s">
        <v>146</v>
      </c>
      <c r="E51" s="39" t="s">
        <v>3230</v>
      </c>
      <c r="F51" s="40" t="s">
        <v>178</v>
      </c>
      <c r="G51" s="41">
        <v>1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 ht="30">
      <c r="A53" s="37" t="s">
        <v>150</v>
      </c>
      <c r="B53" s="45"/>
      <c r="C53" s="46"/>
      <c r="D53" s="46"/>
      <c r="E53" s="49" t="s">
        <v>3231</v>
      </c>
      <c r="F53" s="46"/>
      <c r="G53" s="46"/>
      <c r="H53" s="46"/>
      <c r="I53" s="46"/>
      <c r="J53" s="48"/>
    </row>
    <row r="54" ht="90">
      <c r="A54" s="37" t="s">
        <v>152</v>
      </c>
      <c r="B54" s="45"/>
      <c r="C54" s="46"/>
      <c r="D54" s="46"/>
      <c r="E54" s="39" t="s">
        <v>3232</v>
      </c>
      <c r="F54" s="46"/>
      <c r="G54" s="46"/>
      <c r="H54" s="46"/>
      <c r="I54" s="46"/>
      <c r="J54" s="48"/>
    </row>
    <row r="55">
      <c r="A55" s="37" t="s">
        <v>144</v>
      </c>
      <c r="B55" s="37">
        <v>12</v>
      </c>
      <c r="C55" s="38" t="s">
        <v>3233</v>
      </c>
      <c r="D55" s="37" t="s">
        <v>146</v>
      </c>
      <c r="E55" s="39" t="s">
        <v>3234</v>
      </c>
      <c r="F55" s="40" t="s">
        <v>148</v>
      </c>
      <c r="G55" s="41">
        <v>0.23999999999999999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 ht="30">
      <c r="A57" s="37" t="s">
        <v>150</v>
      </c>
      <c r="B57" s="45"/>
      <c r="C57" s="46"/>
      <c r="D57" s="46"/>
      <c r="E57" s="49" t="s">
        <v>3235</v>
      </c>
      <c r="F57" s="46"/>
      <c r="G57" s="46"/>
      <c r="H57" s="46"/>
      <c r="I57" s="46"/>
      <c r="J57" s="48"/>
    </row>
    <row r="58" ht="180">
      <c r="A58" s="37" t="s">
        <v>152</v>
      </c>
      <c r="B58" s="45"/>
      <c r="C58" s="46"/>
      <c r="D58" s="46"/>
      <c r="E58" s="39" t="s">
        <v>3236</v>
      </c>
      <c r="F58" s="46"/>
      <c r="G58" s="46"/>
      <c r="H58" s="46"/>
      <c r="I58" s="46"/>
      <c r="J58" s="48"/>
    </row>
    <row r="59">
      <c r="A59" s="37" t="s">
        <v>144</v>
      </c>
      <c r="B59" s="37">
        <v>13</v>
      </c>
      <c r="C59" s="38" t="s">
        <v>3237</v>
      </c>
      <c r="D59" s="37" t="s">
        <v>146</v>
      </c>
      <c r="E59" s="39" t="s">
        <v>3238</v>
      </c>
      <c r="F59" s="40" t="s">
        <v>178</v>
      </c>
      <c r="G59" s="41">
        <v>5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47" t="s">
        <v>146</v>
      </c>
      <c r="F60" s="46"/>
      <c r="G60" s="46"/>
      <c r="H60" s="46"/>
      <c r="I60" s="46"/>
      <c r="J60" s="48"/>
    </row>
    <row r="61" ht="30">
      <c r="A61" s="37" t="s">
        <v>150</v>
      </c>
      <c r="B61" s="45"/>
      <c r="C61" s="46"/>
      <c r="D61" s="46"/>
      <c r="E61" s="49" t="s">
        <v>3215</v>
      </c>
      <c r="F61" s="46"/>
      <c r="G61" s="46"/>
      <c r="H61" s="46"/>
      <c r="I61" s="46"/>
      <c r="J61" s="48"/>
    </row>
    <row r="62" ht="135">
      <c r="A62" s="37" t="s">
        <v>152</v>
      </c>
      <c r="B62" s="45"/>
      <c r="C62" s="46"/>
      <c r="D62" s="46"/>
      <c r="E62" s="39" t="s">
        <v>3239</v>
      </c>
      <c r="F62" s="46"/>
      <c r="G62" s="46"/>
      <c r="H62" s="46"/>
      <c r="I62" s="46"/>
      <c r="J62" s="48"/>
    </row>
    <row r="63" ht="30">
      <c r="A63" s="37" t="s">
        <v>144</v>
      </c>
      <c r="B63" s="37">
        <v>14</v>
      </c>
      <c r="C63" s="38" t="s">
        <v>3240</v>
      </c>
      <c r="D63" s="37" t="s">
        <v>146</v>
      </c>
      <c r="E63" s="39" t="s">
        <v>3241</v>
      </c>
      <c r="F63" s="40" t="s">
        <v>453</v>
      </c>
      <c r="G63" s="41">
        <v>34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 ht="30">
      <c r="A65" s="37" t="s">
        <v>150</v>
      </c>
      <c r="B65" s="45"/>
      <c r="C65" s="46"/>
      <c r="D65" s="46"/>
      <c r="E65" s="49" t="s">
        <v>3242</v>
      </c>
      <c r="F65" s="46"/>
      <c r="G65" s="46"/>
      <c r="H65" s="46"/>
      <c r="I65" s="46"/>
      <c r="J65" s="48"/>
    </row>
    <row r="66" ht="120">
      <c r="A66" s="37" t="s">
        <v>152</v>
      </c>
      <c r="B66" s="45"/>
      <c r="C66" s="46"/>
      <c r="D66" s="46"/>
      <c r="E66" s="39" t="s">
        <v>3243</v>
      </c>
      <c r="F66" s="46"/>
      <c r="G66" s="46"/>
      <c r="H66" s="46"/>
      <c r="I66" s="46"/>
      <c r="J66" s="48"/>
    </row>
    <row r="67">
      <c r="A67" s="31" t="s">
        <v>141</v>
      </c>
      <c r="B67" s="32"/>
      <c r="C67" s="33" t="s">
        <v>3123</v>
      </c>
      <c r="D67" s="34"/>
      <c r="E67" s="31" t="s">
        <v>3244</v>
      </c>
      <c r="F67" s="34"/>
      <c r="G67" s="34"/>
      <c r="H67" s="34"/>
      <c r="I67" s="35">
        <f>SUMIFS(I68:I107,A68:A107,"P")</f>
        <v>0</v>
      </c>
      <c r="J67" s="36"/>
    </row>
    <row r="68" ht="30">
      <c r="A68" s="37" t="s">
        <v>144</v>
      </c>
      <c r="B68" s="37">
        <v>15</v>
      </c>
      <c r="C68" s="38" t="s">
        <v>3245</v>
      </c>
      <c r="D68" s="37" t="s">
        <v>146</v>
      </c>
      <c r="E68" s="39" t="s">
        <v>3246</v>
      </c>
      <c r="F68" s="40" t="s">
        <v>178</v>
      </c>
      <c r="G68" s="41">
        <v>1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149</v>
      </c>
      <c r="B69" s="45"/>
      <c r="C69" s="46"/>
      <c r="D69" s="46"/>
      <c r="E69" s="47" t="s">
        <v>146</v>
      </c>
      <c r="F69" s="46"/>
      <c r="G69" s="46"/>
      <c r="H69" s="46"/>
      <c r="I69" s="46"/>
      <c r="J69" s="48"/>
    </row>
    <row r="70" ht="30">
      <c r="A70" s="37" t="s">
        <v>150</v>
      </c>
      <c r="B70" s="45"/>
      <c r="C70" s="46"/>
      <c r="D70" s="46"/>
      <c r="E70" s="49" t="s">
        <v>3231</v>
      </c>
      <c r="F70" s="46"/>
      <c r="G70" s="46"/>
      <c r="H70" s="46"/>
      <c r="I70" s="46"/>
      <c r="J70" s="48"/>
    </row>
    <row r="71" ht="120">
      <c r="A71" s="37" t="s">
        <v>152</v>
      </c>
      <c r="B71" s="45"/>
      <c r="C71" s="46"/>
      <c r="D71" s="46"/>
      <c r="E71" s="39" t="s">
        <v>3247</v>
      </c>
      <c r="F71" s="46"/>
      <c r="G71" s="46"/>
      <c r="H71" s="46"/>
      <c r="I71" s="46"/>
      <c r="J71" s="48"/>
    </row>
    <row r="72" ht="30">
      <c r="A72" s="37" t="s">
        <v>144</v>
      </c>
      <c r="B72" s="37">
        <v>16</v>
      </c>
      <c r="C72" s="38" t="s">
        <v>3248</v>
      </c>
      <c r="D72" s="37" t="s">
        <v>146</v>
      </c>
      <c r="E72" s="39" t="s">
        <v>3249</v>
      </c>
      <c r="F72" s="40" t="s">
        <v>178</v>
      </c>
      <c r="G72" s="41">
        <v>2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149</v>
      </c>
      <c r="B73" s="45"/>
      <c r="C73" s="46"/>
      <c r="D73" s="46"/>
      <c r="E73" s="47" t="s">
        <v>146</v>
      </c>
      <c r="F73" s="46"/>
      <c r="G73" s="46"/>
      <c r="H73" s="46"/>
      <c r="I73" s="46"/>
      <c r="J73" s="48"/>
    </row>
    <row r="74" ht="30">
      <c r="A74" s="37" t="s">
        <v>150</v>
      </c>
      <c r="B74" s="45"/>
      <c r="C74" s="46"/>
      <c r="D74" s="46"/>
      <c r="E74" s="49" t="s">
        <v>3250</v>
      </c>
      <c r="F74" s="46"/>
      <c r="G74" s="46"/>
      <c r="H74" s="46"/>
      <c r="I74" s="46"/>
      <c r="J74" s="48"/>
    </row>
    <row r="75" ht="120">
      <c r="A75" s="37" t="s">
        <v>152</v>
      </c>
      <c r="B75" s="45"/>
      <c r="C75" s="46"/>
      <c r="D75" s="46"/>
      <c r="E75" s="39" t="s">
        <v>3247</v>
      </c>
      <c r="F75" s="46"/>
      <c r="G75" s="46"/>
      <c r="H75" s="46"/>
      <c r="I75" s="46"/>
      <c r="J75" s="48"/>
    </row>
    <row r="76" ht="30">
      <c r="A76" s="37" t="s">
        <v>144</v>
      </c>
      <c r="B76" s="37">
        <v>17</v>
      </c>
      <c r="C76" s="38" t="s">
        <v>3251</v>
      </c>
      <c r="D76" s="37" t="s">
        <v>146</v>
      </c>
      <c r="E76" s="39" t="s">
        <v>3252</v>
      </c>
      <c r="F76" s="40" t="s">
        <v>178</v>
      </c>
      <c r="G76" s="41">
        <v>1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149</v>
      </c>
      <c r="B77" s="45"/>
      <c r="C77" s="46"/>
      <c r="D77" s="46"/>
      <c r="E77" s="47" t="s">
        <v>146</v>
      </c>
      <c r="F77" s="46"/>
      <c r="G77" s="46"/>
      <c r="H77" s="46"/>
      <c r="I77" s="46"/>
      <c r="J77" s="48"/>
    </row>
    <row r="78" ht="30">
      <c r="A78" s="37" t="s">
        <v>150</v>
      </c>
      <c r="B78" s="45"/>
      <c r="C78" s="46"/>
      <c r="D78" s="46"/>
      <c r="E78" s="49" t="s">
        <v>3231</v>
      </c>
      <c r="F78" s="46"/>
      <c r="G78" s="46"/>
      <c r="H78" s="46"/>
      <c r="I78" s="46"/>
      <c r="J78" s="48"/>
    </row>
    <row r="79" ht="120">
      <c r="A79" s="37" t="s">
        <v>152</v>
      </c>
      <c r="B79" s="45"/>
      <c r="C79" s="46"/>
      <c r="D79" s="46"/>
      <c r="E79" s="39" t="s">
        <v>3247</v>
      </c>
      <c r="F79" s="46"/>
      <c r="G79" s="46"/>
      <c r="H79" s="46"/>
      <c r="I79" s="46"/>
      <c r="J79" s="48"/>
    </row>
    <row r="80" ht="30">
      <c r="A80" s="37" t="s">
        <v>144</v>
      </c>
      <c r="B80" s="37">
        <v>18</v>
      </c>
      <c r="C80" s="38" t="s">
        <v>3253</v>
      </c>
      <c r="D80" s="37" t="s">
        <v>146</v>
      </c>
      <c r="E80" s="39" t="s">
        <v>3254</v>
      </c>
      <c r="F80" s="40" t="s">
        <v>178</v>
      </c>
      <c r="G80" s="41">
        <v>1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47" t="s">
        <v>146</v>
      </c>
      <c r="F81" s="46"/>
      <c r="G81" s="46"/>
      <c r="H81" s="46"/>
      <c r="I81" s="46"/>
      <c r="J81" s="48"/>
    </row>
    <row r="82" ht="30">
      <c r="A82" s="37" t="s">
        <v>150</v>
      </c>
      <c r="B82" s="45"/>
      <c r="C82" s="46"/>
      <c r="D82" s="46"/>
      <c r="E82" s="49" t="s">
        <v>3231</v>
      </c>
      <c r="F82" s="46"/>
      <c r="G82" s="46"/>
      <c r="H82" s="46"/>
      <c r="I82" s="46"/>
      <c r="J82" s="48"/>
    </row>
    <row r="83" ht="135">
      <c r="A83" s="37" t="s">
        <v>152</v>
      </c>
      <c r="B83" s="45"/>
      <c r="C83" s="46"/>
      <c r="D83" s="46"/>
      <c r="E83" s="39" t="s">
        <v>3255</v>
      </c>
      <c r="F83" s="46"/>
      <c r="G83" s="46"/>
      <c r="H83" s="46"/>
      <c r="I83" s="46"/>
      <c r="J83" s="48"/>
    </row>
    <row r="84">
      <c r="A84" s="37" t="s">
        <v>144</v>
      </c>
      <c r="B84" s="37">
        <v>19</v>
      </c>
      <c r="C84" s="38" t="s">
        <v>3256</v>
      </c>
      <c r="D84" s="37" t="s">
        <v>146</v>
      </c>
      <c r="E84" s="39" t="s">
        <v>3257</v>
      </c>
      <c r="F84" s="40" t="s">
        <v>178</v>
      </c>
      <c r="G84" s="41">
        <v>2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47" t="s">
        <v>146</v>
      </c>
      <c r="F85" s="46"/>
      <c r="G85" s="46"/>
      <c r="H85" s="46"/>
      <c r="I85" s="46"/>
      <c r="J85" s="48"/>
    </row>
    <row r="86" ht="30">
      <c r="A86" s="37" t="s">
        <v>150</v>
      </c>
      <c r="B86" s="45"/>
      <c r="C86" s="46"/>
      <c r="D86" s="46"/>
      <c r="E86" s="49" t="s">
        <v>3250</v>
      </c>
      <c r="F86" s="46"/>
      <c r="G86" s="46"/>
      <c r="H86" s="46"/>
      <c r="I86" s="46"/>
      <c r="J86" s="48"/>
    </row>
    <row r="87" ht="135">
      <c r="A87" s="37" t="s">
        <v>152</v>
      </c>
      <c r="B87" s="45"/>
      <c r="C87" s="46"/>
      <c r="D87" s="46"/>
      <c r="E87" s="39" t="s">
        <v>3258</v>
      </c>
      <c r="F87" s="46"/>
      <c r="G87" s="46"/>
      <c r="H87" s="46"/>
      <c r="I87" s="46"/>
      <c r="J87" s="48"/>
    </row>
    <row r="88">
      <c r="A88" s="37" t="s">
        <v>144</v>
      </c>
      <c r="B88" s="37">
        <v>20</v>
      </c>
      <c r="C88" s="38" t="s">
        <v>3259</v>
      </c>
      <c r="D88" s="37" t="s">
        <v>146</v>
      </c>
      <c r="E88" s="39" t="s">
        <v>3260</v>
      </c>
      <c r="F88" s="40" t="s">
        <v>178</v>
      </c>
      <c r="G88" s="41">
        <v>1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47" t="s">
        <v>146</v>
      </c>
      <c r="F89" s="46"/>
      <c r="G89" s="46"/>
      <c r="H89" s="46"/>
      <c r="I89" s="46"/>
      <c r="J89" s="48"/>
    </row>
    <row r="90" ht="30">
      <c r="A90" s="37" t="s">
        <v>150</v>
      </c>
      <c r="B90" s="45"/>
      <c r="C90" s="46"/>
      <c r="D90" s="46"/>
      <c r="E90" s="49" t="s">
        <v>3231</v>
      </c>
      <c r="F90" s="46"/>
      <c r="G90" s="46"/>
      <c r="H90" s="46"/>
      <c r="I90" s="46"/>
      <c r="J90" s="48"/>
    </row>
    <row r="91" ht="135">
      <c r="A91" s="37" t="s">
        <v>152</v>
      </c>
      <c r="B91" s="45"/>
      <c r="C91" s="46"/>
      <c r="D91" s="46"/>
      <c r="E91" s="39" t="s">
        <v>3258</v>
      </c>
      <c r="F91" s="46"/>
      <c r="G91" s="46"/>
      <c r="H91" s="46"/>
      <c r="I91" s="46"/>
      <c r="J91" s="48"/>
    </row>
    <row r="92">
      <c r="A92" s="37" t="s">
        <v>144</v>
      </c>
      <c r="B92" s="37">
        <v>21</v>
      </c>
      <c r="C92" s="38" t="s">
        <v>3261</v>
      </c>
      <c r="D92" s="37" t="s">
        <v>146</v>
      </c>
      <c r="E92" s="39" t="s">
        <v>3262</v>
      </c>
      <c r="F92" s="40" t="s">
        <v>178</v>
      </c>
      <c r="G92" s="41">
        <v>2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47" t="s">
        <v>146</v>
      </c>
      <c r="F93" s="46"/>
      <c r="G93" s="46"/>
      <c r="H93" s="46"/>
      <c r="I93" s="46"/>
      <c r="J93" s="48"/>
    </row>
    <row r="94" ht="30">
      <c r="A94" s="37" t="s">
        <v>150</v>
      </c>
      <c r="B94" s="45"/>
      <c r="C94" s="46"/>
      <c r="D94" s="46"/>
      <c r="E94" s="49" t="s">
        <v>3250</v>
      </c>
      <c r="F94" s="46"/>
      <c r="G94" s="46"/>
      <c r="H94" s="46"/>
      <c r="I94" s="46"/>
      <c r="J94" s="48"/>
    </row>
    <row r="95" ht="135">
      <c r="A95" s="37" t="s">
        <v>152</v>
      </c>
      <c r="B95" s="45"/>
      <c r="C95" s="46"/>
      <c r="D95" s="46"/>
      <c r="E95" s="39" t="s">
        <v>3263</v>
      </c>
      <c r="F95" s="46"/>
      <c r="G95" s="46"/>
      <c r="H95" s="46"/>
      <c r="I95" s="46"/>
      <c r="J95" s="48"/>
    </row>
    <row r="96">
      <c r="A96" s="37" t="s">
        <v>144</v>
      </c>
      <c r="B96" s="37">
        <v>22</v>
      </c>
      <c r="C96" s="38" t="s">
        <v>3264</v>
      </c>
      <c r="D96" s="37" t="s">
        <v>146</v>
      </c>
      <c r="E96" s="39" t="s">
        <v>3265</v>
      </c>
      <c r="F96" s="40" t="s">
        <v>1211</v>
      </c>
      <c r="G96" s="41">
        <v>5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47" t="s">
        <v>146</v>
      </c>
      <c r="F97" s="46"/>
      <c r="G97" s="46"/>
      <c r="H97" s="46"/>
      <c r="I97" s="46"/>
      <c r="J97" s="48"/>
    </row>
    <row r="98" ht="30">
      <c r="A98" s="37" t="s">
        <v>150</v>
      </c>
      <c r="B98" s="45"/>
      <c r="C98" s="46"/>
      <c r="D98" s="46"/>
      <c r="E98" s="49" t="s">
        <v>3215</v>
      </c>
      <c r="F98" s="46"/>
      <c r="G98" s="46"/>
      <c r="H98" s="46"/>
      <c r="I98" s="46"/>
      <c r="J98" s="48"/>
    </row>
    <row r="99" ht="120">
      <c r="A99" s="37" t="s">
        <v>152</v>
      </c>
      <c r="B99" s="45"/>
      <c r="C99" s="46"/>
      <c r="D99" s="46"/>
      <c r="E99" s="39" t="s">
        <v>3266</v>
      </c>
      <c r="F99" s="46"/>
      <c r="G99" s="46"/>
      <c r="H99" s="46"/>
      <c r="I99" s="46"/>
      <c r="J99" s="48"/>
    </row>
    <row r="100" ht="30">
      <c r="A100" s="37" t="s">
        <v>144</v>
      </c>
      <c r="B100" s="37">
        <v>23</v>
      </c>
      <c r="C100" s="38" t="s">
        <v>3267</v>
      </c>
      <c r="D100" s="37" t="s">
        <v>146</v>
      </c>
      <c r="E100" s="39" t="s">
        <v>3268</v>
      </c>
      <c r="F100" s="40" t="s">
        <v>178</v>
      </c>
      <c r="G100" s="41">
        <v>2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47" t="s">
        <v>146</v>
      </c>
      <c r="F101" s="46"/>
      <c r="G101" s="46"/>
      <c r="H101" s="46"/>
      <c r="I101" s="46"/>
      <c r="J101" s="48"/>
    </row>
    <row r="102" ht="30">
      <c r="A102" s="37" t="s">
        <v>150</v>
      </c>
      <c r="B102" s="45"/>
      <c r="C102" s="46"/>
      <c r="D102" s="46"/>
      <c r="E102" s="49" t="s">
        <v>3250</v>
      </c>
      <c r="F102" s="46"/>
      <c r="G102" s="46"/>
      <c r="H102" s="46"/>
      <c r="I102" s="46"/>
      <c r="J102" s="48"/>
    </row>
    <row r="103" ht="120">
      <c r="A103" s="37" t="s">
        <v>152</v>
      </c>
      <c r="B103" s="45"/>
      <c r="C103" s="46"/>
      <c r="D103" s="46"/>
      <c r="E103" s="39" t="s">
        <v>3269</v>
      </c>
      <c r="F103" s="46"/>
      <c r="G103" s="46"/>
      <c r="H103" s="46"/>
      <c r="I103" s="46"/>
      <c r="J103" s="48"/>
    </row>
    <row r="104" ht="30">
      <c r="A104" s="37" t="s">
        <v>144</v>
      </c>
      <c r="B104" s="37">
        <v>24</v>
      </c>
      <c r="C104" s="38" t="s">
        <v>3270</v>
      </c>
      <c r="D104" s="37" t="s">
        <v>146</v>
      </c>
      <c r="E104" s="39" t="s">
        <v>3271</v>
      </c>
      <c r="F104" s="40" t="s">
        <v>453</v>
      </c>
      <c r="G104" s="41">
        <v>7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47" t="s">
        <v>146</v>
      </c>
      <c r="F105" s="46"/>
      <c r="G105" s="46"/>
      <c r="H105" s="46"/>
      <c r="I105" s="46"/>
      <c r="J105" s="48"/>
    </row>
    <row r="106" ht="30">
      <c r="A106" s="37" t="s">
        <v>150</v>
      </c>
      <c r="B106" s="45"/>
      <c r="C106" s="46"/>
      <c r="D106" s="46"/>
      <c r="E106" s="49" t="s">
        <v>3272</v>
      </c>
      <c r="F106" s="46"/>
      <c r="G106" s="46"/>
      <c r="H106" s="46"/>
      <c r="I106" s="46"/>
      <c r="J106" s="48"/>
    </row>
    <row r="107" ht="135">
      <c r="A107" s="37" t="s">
        <v>152</v>
      </c>
      <c r="B107" s="45"/>
      <c r="C107" s="46"/>
      <c r="D107" s="46"/>
      <c r="E107" s="39" t="s">
        <v>3273</v>
      </c>
      <c r="F107" s="46"/>
      <c r="G107" s="46"/>
      <c r="H107" s="46"/>
      <c r="I107" s="46"/>
      <c r="J107" s="48"/>
    </row>
    <row r="108">
      <c r="A108" s="31" t="s">
        <v>141</v>
      </c>
      <c r="B108" s="32"/>
      <c r="C108" s="33" t="s">
        <v>3131</v>
      </c>
      <c r="D108" s="34"/>
      <c r="E108" s="31" t="s">
        <v>3132</v>
      </c>
      <c r="F108" s="34"/>
      <c r="G108" s="34"/>
      <c r="H108" s="34"/>
      <c r="I108" s="35">
        <f>SUMIFS(I109:I264,A109:A264,"P")</f>
        <v>0</v>
      </c>
      <c r="J108" s="36"/>
    </row>
    <row r="109">
      <c r="A109" s="37" t="s">
        <v>144</v>
      </c>
      <c r="B109" s="37">
        <v>25</v>
      </c>
      <c r="C109" s="38" t="s">
        <v>3274</v>
      </c>
      <c r="D109" s="37" t="s">
        <v>146</v>
      </c>
      <c r="E109" s="39" t="s">
        <v>3275</v>
      </c>
      <c r="F109" s="40" t="s">
        <v>178</v>
      </c>
      <c r="G109" s="41">
        <v>2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149</v>
      </c>
      <c r="B110" s="45"/>
      <c r="C110" s="46"/>
      <c r="D110" s="46"/>
      <c r="E110" s="47" t="s">
        <v>146</v>
      </c>
      <c r="F110" s="46"/>
      <c r="G110" s="46"/>
      <c r="H110" s="46"/>
      <c r="I110" s="46"/>
      <c r="J110" s="48"/>
    </row>
    <row r="111" ht="30">
      <c r="A111" s="37" t="s">
        <v>150</v>
      </c>
      <c r="B111" s="45"/>
      <c r="C111" s="46"/>
      <c r="D111" s="46"/>
      <c r="E111" s="49" t="s">
        <v>3276</v>
      </c>
      <c r="F111" s="46"/>
      <c r="G111" s="46"/>
      <c r="H111" s="46"/>
      <c r="I111" s="46"/>
      <c r="J111" s="48"/>
    </row>
    <row r="112" ht="105">
      <c r="A112" s="37" t="s">
        <v>152</v>
      </c>
      <c r="B112" s="45"/>
      <c r="C112" s="46"/>
      <c r="D112" s="46"/>
      <c r="E112" s="39" t="s">
        <v>3277</v>
      </c>
      <c r="F112" s="46"/>
      <c r="G112" s="46"/>
      <c r="H112" s="46"/>
      <c r="I112" s="46"/>
      <c r="J112" s="48"/>
    </row>
    <row r="113">
      <c r="A113" s="37" t="s">
        <v>144</v>
      </c>
      <c r="B113" s="37">
        <v>26</v>
      </c>
      <c r="C113" s="38" t="s">
        <v>3278</v>
      </c>
      <c r="D113" s="37" t="s">
        <v>146</v>
      </c>
      <c r="E113" s="39" t="s">
        <v>3279</v>
      </c>
      <c r="F113" s="40" t="s">
        <v>178</v>
      </c>
      <c r="G113" s="41">
        <v>42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149</v>
      </c>
      <c r="B114" s="45"/>
      <c r="C114" s="46"/>
      <c r="D114" s="46"/>
      <c r="E114" s="47" t="s">
        <v>146</v>
      </c>
      <c r="F114" s="46"/>
      <c r="G114" s="46"/>
      <c r="H114" s="46"/>
      <c r="I114" s="46"/>
      <c r="J114" s="48"/>
    </row>
    <row r="115" ht="30">
      <c r="A115" s="37" t="s">
        <v>150</v>
      </c>
      <c r="B115" s="45"/>
      <c r="C115" s="46"/>
      <c r="D115" s="46"/>
      <c r="E115" s="49" t="s">
        <v>3280</v>
      </c>
      <c r="F115" s="46"/>
      <c r="G115" s="46"/>
      <c r="H115" s="46"/>
      <c r="I115" s="46"/>
      <c r="J115" s="48"/>
    </row>
    <row r="116" ht="105">
      <c r="A116" s="37" t="s">
        <v>152</v>
      </c>
      <c r="B116" s="45"/>
      <c r="C116" s="46"/>
      <c r="D116" s="46"/>
      <c r="E116" s="39" t="s">
        <v>3281</v>
      </c>
      <c r="F116" s="46"/>
      <c r="G116" s="46"/>
      <c r="H116" s="46"/>
      <c r="I116" s="46"/>
      <c r="J116" s="48"/>
    </row>
    <row r="117" ht="30">
      <c r="A117" s="37" t="s">
        <v>144</v>
      </c>
      <c r="B117" s="37">
        <v>27</v>
      </c>
      <c r="C117" s="38" t="s">
        <v>3282</v>
      </c>
      <c r="D117" s="37" t="s">
        <v>146</v>
      </c>
      <c r="E117" s="39" t="s">
        <v>3283</v>
      </c>
      <c r="F117" s="40" t="s">
        <v>178</v>
      </c>
      <c r="G117" s="41">
        <v>5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149</v>
      </c>
      <c r="B118" s="45"/>
      <c r="C118" s="46"/>
      <c r="D118" s="46"/>
      <c r="E118" s="47" t="s">
        <v>146</v>
      </c>
      <c r="F118" s="46"/>
      <c r="G118" s="46"/>
      <c r="H118" s="46"/>
      <c r="I118" s="46"/>
      <c r="J118" s="48"/>
    </row>
    <row r="119" ht="30">
      <c r="A119" s="37" t="s">
        <v>150</v>
      </c>
      <c r="B119" s="45"/>
      <c r="C119" s="46"/>
      <c r="D119" s="46"/>
      <c r="E119" s="49" t="s">
        <v>3284</v>
      </c>
      <c r="F119" s="46"/>
      <c r="G119" s="46"/>
      <c r="H119" s="46"/>
      <c r="I119" s="46"/>
      <c r="J119" s="48"/>
    </row>
    <row r="120" ht="120">
      <c r="A120" s="37" t="s">
        <v>152</v>
      </c>
      <c r="B120" s="45"/>
      <c r="C120" s="46"/>
      <c r="D120" s="46"/>
      <c r="E120" s="39" t="s">
        <v>3141</v>
      </c>
      <c r="F120" s="46"/>
      <c r="G120" s="46"/>
      <c r="H120" s="46"/>
      <c r="I120" s="46"/>
      <c r="J120" s="48"/>
    </row>
    <row r="121">
      <c r="A121" s="37" t="s">
        <v>144</v>
      </c>
      <c r="B121" s="37">
        <v>28</v>
      </c>
      <c r="C121" s="38" t="s">
        <v>3285</v>
      </c>
      <c r="D121" s="37" t="s">
        <v>146</v>
      </c>
      <c r="E121" s="39" t="s">
        <v>3286</v>
      </c>
      <c r="F121" s="40" t="s">
        <v>178</v>
      </c>
      <c r="G121" s="41">
        <v>1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149</v>
      </c>
      <c r="B122" s="45"/>
      <c r="C122" s="46"/>
      <c r="D122" s="46"/>
      <c r="E122" s="47" t="s">
        <v>146</v>
      </c>
      <c r="F122" s="46"/>
      <c r="G122" s="46"/>
      <c r="H122" s="46"/>
      <c r="I122" s="46"/>
      <c r="J122" s="48"/>
    </row>
    <row r="123" ht="30">
      <c r="A123" s="37" t="s">
        <v>150</v>
      </c>
      <c r="B123" s="45"/>
      <c r="C123" s="46"/>
      <c r="D123" s="46"/>
      <c r="E123" s="49" t="s">
        <v>3287</v>
      </c>
      <c r="F123" s="46"/>
      <c r="G123" s="46"/>
      <c r="H123" s="46"/>
      <c r="I123" s="46"/>
      <c r="J123" s="48"/>
    </row>
    <row r="124" ht="120">
      <c r="A124" s="37" t="s">
        <v>152</v>
      </c>
      <c r="B124" s="45"/>
      <c r="C124" s="46"/>
      <c r="D124" s="46"/>
      <c r="E124" s="39" t="s">
        <v>3141</v>
      </c>
      <c r="F124" s="46"/>
      <c r="G124" s="46"/>
      <c r="H124" s="46"/>
      <c r="I124" s="46"/>
      <c r="J124" s="48"/>
    </row>
    <row r="125">
      <c r="A125" s="37" t="s">
        <v>144</v>
      </c>
      <c r="B125" s="37">
        <v>29</v>
      </c>
      <c r="C125" s="38" t="s">
        <v>3288</v>
      </c>
      <c r="D125" s="37" t="s">
        <v>146</v>
      </c>
      <c r="E125" s="39" t="s">
        <v>3289</v>
      </c>
      <c r="F125" s="40" t="s">
        <v>178</v>
      </c>
      <c r="G125" s="41">
        <v>2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149</v>
      </c>
      <c r="B126" s="45"/>
      <c r="C126" s="46"/>
      <c r="D126" s="46"/>
      <c r="E126" s="47" t="s">
        <v>146</v>
      </c>
      <c r="F126" s="46"/>
      <c r="G126" s="46"/>
      <c r="H126" s="46"/>
      <c r="I126" s="46"/>
      <c r="J126" s="48"/>
    </row>
    <row r="127" ht="30">
      <c r="A127" s="37" t="s">
        <v>150</v>
      </c>
      <c r="B127" s="45"/>
      <c r="C127" s="46"/>
      <c r="D127" s="46"/>
      <c r="E127" s="49" t="s">
        <v>3276</v>
      </c>
      <c r="F127" s="46"/>
      <c r="G127" s="46"/>
      <c r="H127" s="46"/>
      <c r="I127" s="46"/>
      <c r="J127" s="48"/>
    </row>
    <row r="128" ht="120">
      <c r="A128" s="37" t="s">
        <v>152</v>
      </c>
      <c r="B128" s="45"/>
      <c r="C128" s="46"/>
      <c r="D128" s="46"/>
      <c r="E128" s="39" t="s">
        <v>3141</v>
      </c>
      <c r="F128" s="46"/>
      <c r="G128" s="46"/>
      <c r="H128" s="46"/>
      <c r="I128" s="46"/>
      <c r="J128" s="48"/>
    </row>
    <row r="129">
      <c r="A129" s="37" t="s">
        <v>144</v>
      </c>
      <c r="B129" s="37">
        <v>30</v>
      </c>
      <c r="C129" s="38" t="s">
        <v>3290</v>
      </c>
      <c r="D129" s="37" t="s">
        <v>146</v>
      </c>
      <c r="E129" s="39" t="s">
        <v>3291</v>
      </c>
      <c r="F129" s="40" t="s">
        <v>178</v>
      </c>
      <c r="G129" s="41">
        <v>9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149</v>
      </c>
      <c r="B130" s="45"/>
      <c r="C130" s="46"/>
      <c r="D130" s="46"/>
      <c r="E130" s="47" t="s">
        <v>146</v>
      </c>
      <c r="F130" s="46"/>
      <c r="G130" s="46"/>
      <c r="H130" s="46"/>
      <c r="I130" s="46"/>
      <c r="J130" s="48"/>
    </row>
    <row r="131" ht="30">
      <c r="A131" s="37" t="s">
        <v>150</v>
      </c>
      <c r="B131" s="45"/>
      <c r="C131" s="46"/>
      <c r="D131" s="46"/>
      <c r="E131" s="49" t="s">
        <v>3292</v>
      </c>
      <c r="F131" s="46"/>
      <c r="G131" s="46"/>
      <c r="H131" s="46"/>
      <c r="I131" s="46"/>
      <c r="J131" s="48"/>
    </row>
    <row r="132" ht="120">
      <c r="A132" s="37" t="s">
        <v>152</v>
      </c>
      <c r="B132" s="45"/>
      <c r="C132" s="46"/>
      <c r="D132" s="46"/>
      <c r="E132" s="39" t="s">
        <v>3141</v>
      </c>
      <c r="F132" s="46"/>
      <c r="G132" s="46"/>
      <c r="H132" s="46"/>
      <c r="I132" s="46"/>
      <c r="J132" s="48"/>
    </row>
    <row r="133">
      <c r="A133" s="37" t="s">
        <v>144</v>
      </c>
      <c r="B133" s="37">
        <v>31</v>
      </c>
      <c r="C133" s="38" t="s">
        <v>3293</v>
      </c>
      <c r="D133" s="37" t="s">
        <v>146</v>
      </c>
      <c r="E133" s="39" t="s">
        <v>3294</v>
      </c>
      <c r="F133" s="40" t="s">
        <v>178</v>
      </c>
      <c r="G133" s="41">
        <v>458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149</v>
      </c>
      <c r="B134" s="45"/>
      <c r="C134" s="46"/>
      <c r="D134" s="46"/>
      <c r="E134" s="47" t="s">
        <v>146</v>
      </c>
      <c r="F134" s="46"/>
      <c r="G134" s="46"/>
      <c r="H134" s="46"/>
      <c r="I134" s="46"/>
      <c r="J134" s="48"/>
    </row>
    <row r="135" ht="30">
      <c r="A135" s="37" t="s">
        <v>150</v>
      </c>
      <c r="B135" s="45"/>
      <c r="C135" s="46"/>
      <c r="D135" s="46"/>
      <c r="E135" s="49" t="s">
        <v>3295</v>
      </c>
      <c r="F135" s="46"/>
      <c r="G135" s="46"/>
      <c r="H135" s="46"/>
      <c r="I135" s="46"/>
      <c r="J135" s="48"/>
    </row>
    <row r="136" ht="120">
      <c r="A136" s="37" t="s">
        <v>152</v>
      </c>
      <c r="B136" s="45"/>
      <c r="C136" s="46"/>
      <c r="D136" s="46"/>
      <c r="E136" s="39" t="s">
        <v>3141</v>
      </c>
      <c r="F136" s="46"/>
      <c r="G136" s="46"/>
      <c r="H136" s="46"/>
      <c r="I136" s="46"/>
      <c r="J136" s="48"/>
    </row>
    <row r="137">
      <c r="A137" s="37" t="s">
        <v>144</v>
      </c>
      <c r="B137" s="37">
        <v>32</v>
      </c>
      <c r="C137" s="38" t="s">
        <v>3296</v>
      </c>
      <c r="D137" s="37" t="s">
        <v>146</v>
      </c>
      <c r="E137" s="39" t="s">
        <v>3297</v>
      </c>
      <c r="F137" s="40" t="s">
        <v>178</v>
      </c>
      <c r="G137" s="41">
        <v>45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149</v>
      </c>
      <c r="B138" s="45"/>
      <c r="C138" s="46"/>
      <c r="D138" s="46"/>
      <c r="E138" s="47" t="s">
        <v>146</v>
      </c>
      <c r="F138" s="46"/>
      <c r="G138" s="46"/>
      <c r="H138" s="46"/>
      <c r="I138" s="46"/>
      <c r="J138" s="48"/>
    </row>
    <row r="139" ht="30">
      <c r="A139" s="37" t="s">
        <v>150</v>
      </c>
      <c r="B139" s="45"/>
      <c r="C139" s="46"/>
      <c r="D139" s="46"/>
      <c r="E139" s="49" t="s">
        <v>3298</v>
      </c>
      <c r="F139" s="46"/>
      <c r="G139" s="46"/>
      <c r="H139" s="46"/>
      <c r="I139" s="46"/>
      <c r="J139" s="48"/>
    </row>
    <row r="140" ht="120">
      <c r="A140" s="37" t="s">
        <v>152</v>
      </c>
      <c r="B140" s="45"/>
      <c r="C140" s="46"/>
      <c r="D140" s="46"/>
      <c r="E140" s="39" t="s">
        <v>3141</v>
      </c>
      <c r="F140" s="46"/>
      <c r="G140" s="46"/>
      <c r="H140" s="46"/>
      <c r="I140" s="46"/>
      <c r="J140" s="48"/>
    </row>
    <row r="141">
      <c r="A141" s="37" t="s">
        <v>144</v>
      </c>
      <c r="B141" s="37">
        <v>33</v>
      </c>
      <c r="C141" s="38" t="s">
        <v>3299</v>
      </c>
      <c r="D141" s="37" t="s">
        <v>146</v>
      </c>
      <c r="E141" s="39" t="s">
        <v>3300</v>
      </c>
      <c r="F141" s="40" t="s">
        <v>178</v>
      </c>
      <c r="G141" s="41">
        <v>10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149</v>
      </c>
      <c r="B142" s="45"/>
      <c r="C142" s="46"/>
      <c r="D142" s="46"/>
      <c r="E142" s="47" t="s">
        <v>146</v>
      </c>
      <c r="F142" s="46"/>
      <c r="G142" s="46"/>
      <c r="H142" s="46"/>
      <c r="I142" s="46"/>
      <c r="J142" s="48"/>
    </row>
    <row r="143" ht="30">
      <c r="A143" s="37" t="s">
        <v>150</v>
      </c>
      <c r="B143" s="45"/>
      <c r="C143" s="46"/>
      <c r="D143" s="46"/>
      <c r="E143" s="49" t="s">
        <v>3301</v>
      </c>
      <c r="F143" s="46"/>
      <c r="G143" s="46"/>
      <c r="H143" s="46"/>
      <c r="I143" s="46"/>
      <c r="J143" s="48"/>
    </row>
    <row r="144" ht="120">
      <c r="A144" s="37" t="s">
        <v>152</v>
      </c>
      <c r="B144" s="45"/>
      <c r="C144" s="46"/>
      <c r="D144" s="46"/>
      <c r="E144" s="39" t="s">
        <v>3141</v>
      </c>
      <c r="F144" s="46"/>
      <c r="G144" s="46"/>
      <c r="H144" s="46"/>
      <c r="I144" s="46"/>
      <c r="J144" s="48"/>
    </row>
    <row r="145">
      <c r="A145" s="37" t="s">
        <v>144</v>
      </c>
      <c r="B145" s="37">
        <v>34</v>
      </c>
      <c r="C145" s="38" t="s">
        <v>3302</v>
      </c>
      <c r="D145" s="37" t="s">
        <v>146</v>
      </c>
      <c r="E145" s="39" t="s">
        <v>3303</v>
      </c>
      <c r="F145" s="40" t="s">
        <v>178</v>
      </c>
      <c r="G145" s="41">
        <v>38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149</v>
      </c>
      <c r="B146" s="45"/>
      <c r="C146" s="46"/>
      <c r="D146" s="46"/>
      <c r="E146" s="47" t="s">
        <v>146</v>
      </c>
      <c r="F146" s="46"/>
      <c r="G146" s="46"/>
      <c r="H146" s="46"/>
      <c r="I146" s="46"/>
      <c r="J146" s="48"/>
    </row>
    <row r="147" ht="30">
      <c r="A147" s="37" t="s">
        <v>150</v>
      </c>
      <c r="B147" s="45"/>
      <c r="C147" s="46"/>
      <c r="D147" s="46"/>
      <c r="E147" s="49" t="s">
        <v>3304</v>
      </c>
      <c r="F147" s="46"/>
      <c r="G147" s="46"/>
      <c r="H147" s="46"/>
      <c r="I147" s="46"/>
      <c r="J147" s="48"/>
    </row>
    <row r="148" ht="120">
      <c r="A148" s="37" t="s">
        <v>152</v>
      </c>
      <c r="B148" s="45"/>
      <c r="C148" s="46"/>
      <c r="D148" s="46"/>
      <c r="E148" s="39" t="s">
        <v>3141</v>
      </c>
      <c r="F148" s="46"/>
      <c r="G148" s="46"/>
      <c r="H148" s="46"/>
      <c r="I148" s="46"/>
      <c r="J148" s="48"/>
    </row>
    <row r="149">
      <c r="A149" s="37" t="s">
        <v>144</v>
      </c>
      <c r="B149" s="37">
        <v>35</v>
      </c>
      <c r="C149" s="38" t="s">
        <v>3305</v>
      </c>
      <c r="D149" s="37" t="s">
        <v>146</v>
      </c>
      <c r="E149" s="39" t="s">
        <v>3306</v>
      </c>
      <c r="F149" s="40" t="s">
        <v>178</v>
      </c>
      <c r="G149" s="41">
        <v>2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149</v>
      </c>
      <c r="B150" s="45"/>
      <c r="C150" s="46"/>
      <c r="D150" s="46"/>
      <c r="E150" s="47" t="s">
        <v>146</v>
      </c>
      <c r="F150" s="46"/>
      <c r="G150" s="46"/>
      <c r="H150" s="46"/>
      <c r="I150" s="46"/>
      <c r="J150" s="48"/>
    </row>
    <row r="151" ht="30">
      <c r="A151" s="37" t="s">
        <v>150</v>
      </c>
      <c r="B151" s="45"/>
      <c r="C151" s="46"/>
      <c r="D151" s="46"/>
      <c r="E151" s="49" t="s">
        <v>3276</v>
      </c>
      <c r="F151" s="46"/>
      <c r="G151" s="46"/>
      <c r="H151" s="46"/>
      <c r="I151" s="46"/>
      <c r="J151" s="48"/>
    </row>
    <row r="152" ht="120">
      <c r="A152" s="37" t="s">
        <v>152</v>
      </c>
      <c r="B152" s="45"/>
      <c r="C152" s="46"/>
      <c r="D152" s="46"/>
      <c r="E152" s="39" t="s">
        <v>3141</v>
      </c>
      <c r="F152" s="46"/>
      <c r="G152" s="46"/>
      <c r="H152" s="46"/>
      <c r="I152" s="46"/>
      <c r="J152" s="48"/>
    </row>
    <row r="153">
      <c r="A153" s="37" t="s">
        <v>144</v>
      </c>
      <c r="B153" s="37">
        <v>36</v>
      </c>
      <c r="C153" s="38" t="s">
        <v>3307</v>
      </c>
      <c r="D153" s="37" t="s">
        <v>146</v>
      </c>
      <c r="E153" s="39" t="s">
        <v>3308</v>
      </c>
      <c r="F153" s="40" t="s">
        <v>178</v>
      </c>
      <c r="G153" s="41">
        <v>5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149</v>
      </c>
      <c r="B154" s="45"/>
      <c r="C154" s="46"/>
      <c r="D154" s="46"/>
      <c r="E154" s="47" t="s">
        <v>146</v>
      </c>
      <c r="F154" s="46"/>
      <c r="G154" s="46"/>
      <c r="H154" s="46"/>
      <c r="I154" s="46"/>
      <c r="J154" s="48"/>
    </row>
    <row r="155" ht="30">
      <c r="A155" s="37" t="s">
        <v>150</v>
      </c>
      <c r="B155" s="45"/>
      <c r="C155" s="46"/>
      <c r="D155" s="46"/>
      <c r="E155" s="49" t="s">
        <v>3284</v>
      </c>
      <c r="F155" s="46"/>
      <c r="G155" s="46"/>
      <c r="H155" s="46"/>
      <c r="I155" s="46"/>
      <c r="J155" s="48"/>
    </row>
    <row r="156" ht="120">
      <c r="A156" s="37" t="s">
        <v>152</v>
      </c>
      <c r="B156" s="45"/>
      <c r="C156" s="46"/>
      <c r="D156" s="46"/>
      <c r="E156" s="39" t="s">
        <v>3141</v>
      </c>
      <c r="F156" s="46"/>
      <c r="G156" s="46"/>
      <c r="H156" s="46"/>
      <c r="I156" s="46"/>
      <c r="J156" s="48"/>
    </row>
    <row r="157">
      <c r="A157" s="37" t="s">
        <v>144</v>
      </c>
      <c r="B157" s="37">
        <v>37</v>
      </c>
      <c r="C157" s="38" t="s">
        <v>3142</v>
      </c>
      <c r="D157" s="37" t="s">
        <v>146</v>
      </c>
      <c r="E157" s="39" t="s">
        <v>3143</v>
      </c>
      <c r="F157" s="40" t="s">
        <v>178</v>
      </c>
      <c r="G157" s="41">
        <v>2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149</v>
      </c>
      <c r="B158" s="45"/>
      <c r="C158" s="46"/>
      <c r="D158" s="46"/>
      <c r="E158" s="47" t="s">
        <v>146</v>
      </c>
      <c r="F158" s="46"/>
      <c r="G158" s="46"/>
      <c r="H158" s="46"/>
      <c r="I158" s="46"/>
      <c r="J158" s="48"/>
    </row>
    <row r="159" ht="30">
      <c r="A159" s="37" t="s">
        <v>150</v>
      </c>
      <c r="B159" s="45"/>
      <c r="C159" s="46"/>
      <c r="D159" s="46"/>
      <c r="E159" s="49" t="s">
        <v>3276</v>
      </c>
      <c r="F159" s="46"/>
      <c r="G159" s="46"/>
      <c r="H159" s="46"/>
      <c r="I159" s="46"/>
      <c r="J159" s="48"/>
    </row>
    <row r="160" ht="120">
      <c r="A160" s="37" t="s">
        <v>152</v>
      </c>
      <c r="B160" s="45"/>
      <c r="C160" s="46"/>
      <c r="D160" s="46"/>
      <c r="E160" s="39" t="s">
        <v>3141</v>
      </c>
      <c r="F160" s="46"/>
      <c r="G160" s="46"/>
      <c r="H160" s="46"/>
      <c r="I160" s="46"/>
      <c r="J160" s="48"/>
    </row>
    <row r="161">
      <c r="A161" s="37" t="s">
        <v>144</v>
      </c>
      <c r="B161" s="37">
        <v>38</v>
      </c>
      <c r="C161" s="38" t="s">
        <v>3309</v>
      </c>
      <c r="D161" s="37" t="s">
        <v>146</v>
      </c>
      <c r="E161" s="39" t="s">
        <v>3310</v>
      </c>
      <c r="F161" s="40" t="s">
        <v>178</v>
      </c>
      <c r="G161" s="41">
        <v>1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149</v>
      </c>
      <c r="B162" s="45"/>
      <c r="C162" s="46"/>
      <c r="D162" s="46"/>
      <c r="E162" s="47" t="s">
        <v>146</v>
      </c>
      <c r="F162" s="46"/>
      <c r="G162" s="46"/>
      <c r="H162" s="46"/>
      <c r="I162" s="46"/>
      <c r="J162" s="48"/>
    </row>
    <row r="163" ht="30">
      <c r="A163" s="37" t="s">
        <v>150</v>
      </c>
      <c r="B163" s="45"/>
      <c r="C163" s="46"/>
      <c r="D163" s="46"/>
      <c r="E163" s="49" t="s">
        <v>3287</v>
      </c>
      <c r="F163" s="46"/>
      <c r="G163" s="46"/>
      <c r="H163" s="46"/>
      <c r="I163" s="46"/>
      <c r="J163" s="48"/>
    </row>
    <row r="164" ht="120">
      <c r="A164" s="37" t="s">
        <v>152</v>
      </c>
      <c r="B164" s="45"/>
      <c r="C164" s="46"/>
      <c r="D164" s="46"/>
      <c r="E164" s="39" t="s">
        <v>3141</v>
      </c>
      <c r="F164" s="46"/>
      <c r="G164" s="46"/>
      <c r="H164" s="46"/>
      <c r="I164" s="46"/>
      <c r="J164" s="48"/>
    </row>
    <row r="165">
      <c r="A165" s="37" t="s">
        <v>144</v>
      </c>
      <c r="B165" s="37">
        <v>39</v>
      </c>
      <c r="C165" s="38" t="s">
        <v>3311</v>
      </c>
      <c r="D165" s="37" t="s">
        <v>146</v>
      </c>
      <c r="E165" s="39" t="s">
        <v>3312</v>
      </c>
      <c r="F165" s="40" t="s">
        <v>178</v>
      </c>
      <c r="G165" s="41">
        <v>7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149</v>
      </c>
      <c r="B166" s="45"/>
      <c r="C166" s="46"/>
      <c r="D166" s="46"/>
      <c r="E166" s="47" t="s">
        <v>146</v>
      </c>
      <c r="F166" s="46"/>
      <c r="G166" s="46"/>
      <c r="H166" s="46"/>
      <c r="I166" s="46"/>
      <c r="J166" s="48"/>
    </row>
    <row r="167" ht="30">
      <c r="A167" s="37" t="s">
        <v>150</v>
      </c>
      <c r="B167" s="45"/>
      <c r="C167" s="46"/>
      <c r="D167" s="46"/>
      <c r="E167" s="49" t="s">
        <v>3313</v>
      </c>
      <c r="F167" s="46"/>
      <c r="G167" s="46"/>
      <c r="H167" s="46"/>
      <c r="I167" s="46"/>
      <c r="J167" s="48"/>
    </row>
    <row r="168" ht="135">
      <c r="A168" s="37" t="s">
        <v>152</v>
      </c>
      <c r="B168" s="45"/>
      <c r="C168" s="46"/>
      <c r="D168" s="46"/>
      <c r="E168" s="39" t="s">
        <v>1867</v>
      </c>
      <c r="F168" s="46"/>
      <c r="G168" s="46"/>
      <c r="H168" s="46"/>
      <c r="I168" s="46"/>
      <c r="J168" s="48"/>
    </row>
    <row r="169">
      <c r="A169" s="37" t="s">
        <v>144</v>
      </c>
      <c r="B169" s="37">
        <v>40</v>
      </c>
      <c r="C169" s="38" t="s">
        <v>3314</v>
      </c>
      <c r="D169" s="37" t="s">
        <v>146</v>
      </c>
      <c r="E169" s="39" t="s">
        <v>3315</v>
      </c>
      <c r="F169" s="40" t="s">
        <v>178</v>
      </c>
      <c r="G169" s="41">
        <v>6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149</v>
      </c>
      <c r="B170" s="45"/>
      <c r="C170" s="46"/>
      <c r="D170" s="46"/>
      <c r="E170" s="47" t="s">
        <v>146</v>
      </c>
      <c r="F170" s="46"/>
      <c r="G170" s="46"/>
      <c r="H170" s="46"/>
      <c r="I170" s="46"/>
      <c r="J170" s="48"/>
    </row>
    <row r="171" ht="30">
      <c r="A171" s="37" t="s">
        <v>150</v>
      </c>
      <c r="B171" s="45"/>
      <c r="C171" s="46"/>
      <c r="D171" s="46"/>
      <c r="E171" s="49" t="s">
        <v>3316</v>
      </c>
      <c r="F171" s="46"/>
      <c r="G171" s="46"/>
      <c r="H171" s="46"/>
      <c r="I171" s="46"/>
      <c r="J171" s="48"/>
    </row>
    <row r="172" ht="135">
      <c r="A172" s="37" t="s">
        <v>152</v>
      </c>
      <c r="B172" s="45"/>
      <c r="C172" s="46"/>
      <c r="D172" s="46"/>
      <c r="E172" s="39" t="s">
        <v>1867</v>
      </c>
      <c r="F172" s="46"/>
      <c r="G172" s="46"/>
      <c r="H172" s="46"/>
      <c r="I172" s="46"/>
      <c r="J172" s="48"/>
    </row>
    <row r="173">
      <c r="A173" s="37" t="s">
        <v>144</v>
      </c>
      <c r="B173" s="37">
        <v>41</v>
      </c>
      <c r="C173" s="38" t="s">
        <v>3317</v>
      </c>
      <c r="D173" s="37" t="s">
        <v>146</v>
      </c>
      <c r="E173" s="39" t="s">
        <v>3318</v>
      </c>
      <c r="F173" s="40" t="s">
        <v>178</v>
      </c>
      <c r="G173" s="41">
        <v>1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149</v>
      </c>
      <c r="B174" s="45"/>
      <c r="C174" s="46"/>
      <c r="D174" s="46"/>
      <c r="E174" s="47" t="s">
        <v>146</v>
      </c>
      <c r="F174" s="46"/>
      <c r="G174" s="46"/>
      <c r="H174" s="46"/>
      <c r="I174" s="46"/>
      <c r="J174" s="48"/>
    </row>
    <row r="175" ht="30">
      <c r="A175" s="37" t="s">
        <v>150</v>
      </c>
      <c r="B175" s="45"/>
      <c r="C175" s="46"/>
      <c r="D175" s="46"/>
      <c r="E175" s="49" t="s">
        <v>3287</v>
      </c>
      <c r="F175" s="46"/>
      <c r="G175" s="46"/>
      <c r="H175" s="46"/>
      <c r="I175" s="46"/>
      <c r="J175" s="48"/>
    </row>
    <row r="176" ht="135">
      <c r="A176" s="37" t="s">
        <v>152</v>
      </c>
      <c r="B176" s="45"/>
      <c r="C176" s="46"/>
      <c r="D176" s="46"/>
      <c r="E176" s="39" t="s">
        <v>1867</v>
      </c>
      <c r="F176" s="46"/>
      <c r="G176" s="46"/>
      <c r="H176" s="46"/>
      <c r="I176" s="46"/>
      <c r="J176" s="48"/>
    </row>
    <row r="177">
      <c r="A177" s="37" t="s">
        <v>144</v>
      </c>
      <c r="B177" s="37">
        <v>42</v>
      </c>
      <c r="C177" s="38" t="s">
        <v>3319</v>
      </c>
      <c r="D177" s="37" t="s">
        <v>146</v>
      </c>
      <c r="E177" s="39" t="s">
        <v>3320</v>
      </c>
      <c r="F177" s="40" t="s">
        <v>156</v>
      </c>
      <c r="G177" s="41">
        <v>25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149</v>
      </c>
      <c r="B178" s="45"/>
      <c r="C178" s="46"/>
      <c r="D178" s="46"/>
      <c r="E178" s="47" t="s">
        <v>146</v>
      </c>
      <c r="F178" s="46"/>
      <c r="G178" s="46"/>
      <c r="H178" s="46"/>
      <c r="I178" s="46"/>
      <c r="J178" s="48"/>
    </row>
    <row r="179" ht="30">
      <c r="A179" s="37" t="s">
        <v>150</v>
      </c>
      <c r="B179" s="45"/>
      <c r="C179" s="46"/>
      <c r="D179" s="46"/>
      <c r="E179" s="49" t="s">
        <v>3321</v>
      </c>
      <c r="F179" s="46"/>
      <c r="G179" s="46"/>
      <c r="H179" s="46"/>
      <c r="I179" s="46"/>
      <c r="J179" s="48"/>
    </row>
    <row r="180" ht="105">
      <c r="A180" s="37" t="s">
        <v>152</v>
      </c>
      <c r="B180" s="45"/>
      <c r="C180" s="46"/>
      <c r="D180" s="46"/>
      <c r="E180" s="39" t="s">
        <v>3322</v>
      </c>
      <c r="F180" s="46"/>
      <c r="G180" s="46"/>
      <c r="H180" s="46"/>
      <c r="I180" s="46"/>
      <c r="J180" s="48"/>
    </row>
    <row r="181">
      <c r="A181" s="37" t="s">
        <v>144</v>
      </c>
      <c r="B181" s="37">
        <v>43</v>
      </c>
      <c r="C181" s="38" t="s">
        <v>3323</v>
      </c>
      <c r="D181" s="37" t="s">
        <v>146</v>
      </c>
      <c r="E181" s="39" t="s">
        <v>3324</v>
      </c>
      <c r="F181" s="40" t="s">
        <v>178</v>
      </c>
      <c r="G181" s="41">
        <v>2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149</v>
      </c>
      <c r="B182" s="45"/>
      <c r="C182" s="46"/>
      <c r="D182" s="46"/>
      <c r="E182" s="47" t="s">
        <v>146</v>
      </c>
      <c r="F182" s="46"/>
      <c r="G182" s="46"/>
      <c r="H182" s="46"/>
      <c r="I182" s="46"/>
      <c r="J182" s="48"/>
    </row>
    <row r="183" ht="30">
      <c r="A183" s="37" t="s">
        <v>150</v>
      </c>
      <c r="B183" s="45"/>
      <c r="C183" s="46"/>
      <c r="D183" s="46"/>
      <c r="E183" s="49" t="s">
        <v>3276</v>
      </c>
      <c r="F183" s="46"/>
      <c r="G183" s="46"/>
      <c r="H183" s="46"/>
      <c r="I183" s="46"/>
      <c r="J183" s="48"/>
    </row>
    <row r="184" ht="135">
      <c r="A184" s="37" t="s">
        <v>152</v>
      </c>
      <c r="B184" s="45"/>
      <c r="C184" s="46"/>
      <c r="D184" s="46"/>
      <c r="E184" s="39" t="s">
        <v>1867</v>
      </c>
      <c r="F184" s="46"/>
      <c r="G184" s="46"/>
      <c r="H184" s="46"/>
      <c r="I184" s="46"/>
      <c r="J184" s="48"/>
    </row>
    <row r="185">
      <c r="A185" s="37" t="s">
        <v>144</v>
      </c>
      <c r="B185" s="37">
        <v>44</v>
      </c>
      <c r="C185" s="38" t="s">
        <v>3151</v>
      </c>
      <c r="D185" s="37" t="s">
        <v>146</v>
      </c>
      <c r="E185" s="39" t="s">
        <v>3152</v>
      </c>
      <c r="F185" s="40" t="s">
        <v>156</v>
      </c>
      <c r="G185" s="41">
        <v>1400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149</v>
      </c>
      <c r="B186" s="45"/>
      <c r="C186" s="46"/>
      <c r="D186" s="46"/>
      <c r="E186" s="47" t="s">
        <v>146</v>
      </c>
      <c r="F186" s="46"/>
      <c r="G186" s="46"/>
      <c r="H186" s="46"/>
      <c r="I186" s="46"/>
      <c r="J186" s="48"/>
    </row>
    <row r="187" ht="30">
      <c r="A187" s="37" t="s">
        <v>150</v>
      </c>
      <c r="B187" s="45"/>
      <c r="C187" s="46"/>
      <c r="D187" s="46"/>
      <c r="E187" s="49" t="s">
        <v>3325</v>
      </c>
      <c r="F187" s="46"/>
      <c r="G187" s="46"/>
      <c r="H187" s="46"/>
      <c r="I187" s="46"/>
      <c r="J187" s="48"/>
    </row>
    <row r="188" ht="120">
      <c r="A188" s="37" t="s">
        <v>152</v>
      </c>
      <c r="B188" s="45"/>
      <c r="C188" s="46"/>
      <c r="D188" s="46"/>
      <c r="E188" s="39" t="s">
        <v>3154</v>
      </c>
      <c r="F188" s="46"/>
      <c r="G188" s="46"/>
      <c r="H188" s="46"/>
      <c r="I188" s="46"/>
      <c r="J188" s="48"/>
    </row>
    <row r="189">
      <c r="A189" s="37" t="s">
        <v>144</v>
      </c>
      <c r="B189" s="37">
        <v>45</v>
      </c>
      <c r="C189" s="38" t="s">
        <v>3326</v>
      </c>
      <c r="D189" s="37" t="s">
        <v>146</v>
      </c>
      <c r="E189" s="39" t="s">
        <v>3327</v>
      </c>
      <c r="F189" s="40" t="s">
        <v>156</v>
      </c>
      <c r="G189" s="41">
        <v>1800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149</v>
      </c>
      <c r="B190" s="45"/>
      <c r="C190" s="46"/>
      <c r="D190" s="46"/>
      <c r="E190" s="47" t="s">
        <v>146</v>
      </c>
      <c r="F190" s="46"/>
      <c r="G190" s="46"/>
      <c r="H190" s="46"/>
      <c r="I190" s="46"/>
      <c r="J190" s="48"/>
    </row>
    <row r="191" ht="30">
      <c r="A191" s="37" t="s">
        <v>150</v>
      </c>
      <c r="B191" s="45"/>
      <c r="C191" s="46"/>
      <c r="D191" s="46"/>
      <c r="E191" s="49" t="s">
        <v>3328</v>
      </c>
      <c r="F191" s="46"/>
      <c r="G191" s="46"/>
      <c r="H191" s="46"/>
      <c r="I191" s="46"/>
      <c r="J191" s="48"/>
    </row>
    <row r="192" ht="120">
      <c r="A192" s="37" t="s">
        <v>152</v>
      </c>
      <c r="B192" s="45"/>
      <c r="C192" s="46"/>
      <c r="D192" s="46"/>
      <c r="E192" s="39" t="s">
        <v>3154</v>
      </c>
      <c r="F192" s="46"/>
      <c r="G192" s="46"/>
      <c r="H192" s="46"/>
      <c r="I192" s="46"/>
      <c r="J192" s="48"/>
    </row>
    <row r="193">
      <c r="A193" s="37" t="s">
        <v>144</v>
      </c>
      <c r="B193" s="37">
        <v>46</v>
      </c>
      <c r="C193" s="38" t="s">
        <v>3329</v>
      </c>
      <c r="D193" s="37" t="s">
        <v>146</v>
      </c>
      <c r="E193" s="39" t="s">
        <v>3330</v>
      </c>
      <c r="F193" s="40" t="s">
        <v>156</v>
      </c>
      <c r="G193" s="41">
        <v>100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>
      <c r="A194" s="37" t="s">
        <v>149</v>
      </c>
      <c r="B194" s="45"/>
      <c r="C194" s="46"/>
      <c r="D194" s="46"/>
      <c r="E194" s="47" t="s">
        <v>146</v>
      </c>
      <c r="F194" s="46"/>
      <c r="G194" s="46"/>
      <c r="H194" s="46"/>
      <c r="I194" s="46"/>
      <c r="J194" s="48"/>
    </row>
    <row r="195" ht="30">
      <c r="A195" s="37" t="s">
        <v>150</v>
      </c>
      <c r="B195" s="45"/>
      <c r="C195" s="46"/>
      <c r="D195" s="46"/>
      <c r="E195" s="49" t="s">
        <v>3331</v>
      </c>
      <c r="F195" s="46"/>
      <c r="G195" s="46"/>
      <c r="H195" s="46"/>
      <c r="I195" s="46"/>
      <c r="J195" s="48"/>
    </row>
    <row r="196" ht="120">
      <c r="A196" s="37" t="s">
        <v>152</v>
      </c>
      <c r="B196" s="45"/>
      <c r="C196" s="46"/>
      <c r="D196" s="46"/>
      <c r="E196" s="39" t="s">
        <v>3154</v>
      </c>
      <c r="F196" s="46"/>
      <c r="G196" s="46"/>
      <c r="H196" s="46"/>
      <c r="I196" s="46"/>
      <c r="J196" s="48"/>
    </row>
    <row r="197">
      <c r="A197" s="37" t="s">
        <v>144</v>
      </c>
      <c r="B197" s="37">
        <v>47</v>
      </c>
      <c r="C197" s="38" t="s">
        <v>3332</v>
      </c>
      <c r="D197" s="37" t="s">
        <v>146</v>
      </c>
      <c r="E197" s="39" t="s">
        <v>3333</v>
      </c>
      <c r="F197" s="40" t="s">
        <v>156</v>
      </c>
      <c r="G197" s="41">
        <v>1800</v>
      </c>
      <c r="H197" s="42">
        <v>0</v>
      </c>
      <c r="I197" s="43">
        <f>ROUND(G197*H197,P4)</f>
        <v>0</v>
      </c>
      <c r="J197" s="37"/>
      <c r="O197" s="44">
        <f>I197*0.21</f>
        <v>0</v>
      </c>
      <c r="P197">
        <v>3</v>
      </c>
    </row>
    <row r="198">
      <c r="A198" s="37" t="s">
        <v>149</v>
      </c>
      <c r="B198" s="45"/>
      <c r="C198" s="46"/>
      <c r="D198" s="46"/>
      <c r="E198" s="47" t="s">
        <v>146</v>
      </c>
      <c r="F198" s="46"/>
      <c r="G198" s="46"/>
      <c r="H198" s="46"/>
      <c r="I198" s="46"/>
      <c r="J198" s="48"/>
    </row>
    <row r="199" ht="30">
      <c r="A199" s="37" t="s">
        <v>150</v>
      </c>
      <c r="B199" s="45"/>
      <c r="C199" s="46"/>
      <c r="D199" s="46"/>
      <c r="E199" s="49" t="s">
        <v>3328</v>
      </c>
      <c r="F199" s="46"/>
      <c r="G199" s="46"/>
      <c r="H199" s="46"/>
      <c r="I199" s="46"/>
      <c r="J199" s="48"/>
    </row>
    <row r="200" ht="120">
      <c r="A200" s="37" t="s">
        <v>152</v>
      </c>
      <c r="B200" s="45"/>
      <c r="C200" s="46"/>
      <c r="D200" s="46"/>
      <c r="E200" s="39" t="s">
        <v>3154</v>
      </c>
      <c r="F200" s="46"/>
      <c r="G200" s="46"/>
      <c r="H200" s="46"/>
      <c r="I200" s="46"/>
      <c r="J200" s="48"/>
    </row>
    <row r="201">
      <c r="A201" s="37" t="s">
        <v>144</v>
      </c>
      <c r="B201" s="37">
        <v>48</v>
      </c>
      <c r="C201" s="38" t="s">
        <v>3158</v>
      </c>
      <c r="D201" s="37" t="s">
        <v>146</v>
      </c>
      <c r="E201" s="39" t="s">
        <v>3159</v>
      </c>
      <c r="F201" s="40" t="s">
        <v>156</v>
      </c>
      <c r="G201" s="41">
        <v>4500</v>
      </c>
      <c r="H201" s="42">
        <v>0</v>
      </c>
      <c r="I201" s="43">
        <f>ROUND(G201*H201,P4)</f>
        <v>0</v>
      </c>
      <c r="J201" s="37"/>
      <c r="O201" s="44">
        <f>I201*0.21</f>
        <v>0</v>
      </c>
      <c r="P201">
        <v>3</v>
      </c>
    </row>
    <row r="202">
      <c r="A202" s="37" t="s">
        <v>149</v>
      </c>
      <c r="B202" s="45"/>
      <c r="C202" s="46"/>
      <c r="D202" s="46"/>
      <c r="E202" s="47" t="s">
        <v>146</v>
      </c>
      <c r="F202" s="46"/>
      <c r="G202" s="46"/>
      <c r="H202" s="46"/>
      <c r="I202" s="46"/>
      <c r="J202" s="48"/>
    </row>
    <row r="203" ht="30">
      <c r="A203" s="37" t="s">
        <v>150</v>
      </c>
      <c r="B203" s="45"/>
      <c r="C203" s="46"/>
      <c r="D203" s="46"/>
      <c r="E203" s="49" t="s">
        <v>3334</v>
      </c>
      <c r="F203" s="46"/>
      <c r="G203" s="46"/>
      <c r="H203" s="46"/>
      <c r="I203" s="46"/>
      <c r="J203" s="48"/>
    </row>
    <row r="204" ht="105">
      <c r="A204" s="37" t="s">
        <v>152</v>
      </c>
      <c r="B204" s="45"/>
      <c r="C204" s="46"/>
      <c r="D204" s="46"/>
      <c r="E204" s="39" t="s">
        <v>3161</v>
      </c>
      <c r="F204" s="46"/>
      <c r="G204" s="46"/>
      <c r="H204" s="46"/>
      <c r="I204" s="46"/>
      <c r="J204" s="48"/>
    </row>
    <row r="205" ht="30">
      <c r="A205" s="37" t="s">
        <v>144</v>
      </c>
      <c r="B205" s="37">
        <v>49</v>
      </c>
      <c r="C205" s="38" t="s">
        <v>3335</v>
      </c>
      <c r="D205" s="37" t="s">
        <v>146</v>
      </c>
      <c r="E205" s="39" t="s">
        <v>3336</v>
      </c>
      <c r="F205" s="40" t="s">
        <v>156</v>
      </c>
      <c r="G205" s="41">
        <v>1800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>
      <c r="A206" s="37" t="s">
        <v>149</v>
      </c>
      <c r="B206" s="45"/>
      <c r="C206" s="46"/>
      <c r="D206" s="46"/>
      <c r="E206" s="47" t="s">
        <v>146</v>
      </c>
      <c r="F206" s="46"/>
      <c r="G206" s="46"/>
      <c r="H206" s="46"/>
      <c r="I206" s="46"/>
      <c r="J206" s="48"/>
    </row>
    <row r="207" ht="30">
      <c r="A207" s="37" t="s">
        <v>150</v>
      </c>
      <c r="B207" s="45"/>
      <c r="C207" s="46"/>
      <c r="D207" s="46"/>
      <c r="E207" s="49" t="s">
        <v>3328</v>
      </c>
      <c r="F207" s="46"/>
      <c r="G207" s="46"/>
      <c r="H207" s="46"/>
      <c r="I207" s="46"/>
      <c r="J207" s="48"/>
    </row>
    <row r="208" ht="90">
      <c r="A208" s="37" t="s">
        <v>152</v>
      </c>
      <c r="B208" s="45"/>
      <c r="C208" s="46"/>
      <c r="D208" s="46"/>
      <c r="E208" s="39" t="s">
        <v>3337</v>
      </c>
      <c r="F208" s="46"/>
      <c r="G208" s="46"/>
      <c r="H208" s="46"/>
      <c r="I208" s="46"/>
      <c r="J208" s="48"/>
    </row>
    <row r="209">
      <c r="A209" s="37" t="s">
        <v>144</v>
      </c>
      <c r="B209" s="37">
        <v>50</v>
      </c>
      <c r="C209" s="38" t="s">
        <v>3338</v>
      </c>
      <c r="D209" s="37" t="s">
        <v>146</v>
      </c>
      <c r="E209" s="39" t="s">
        <v>3339</v>
      </c>
      <c r="F209" s="40" t="s">
        <v>178</v>
      </c>
      <c r="G209" s="41">
        <v>1</v>
      </c>
      <c r="H209" s="42">
        <v>0</v>
      </c>
      <c r="I209" s="43">
        <f>ROUND(G209*H209,P4)</f>
        <v>0</v>
      </c>
      <c r="J209" s="37"/>
      <c r="O209" s="44">
        <f>I209*0.21</f>
        <v>0</v>
      </c>
      <c r="P209">
        <v>3</v>
      </c>
    </row>
    <row r="210">
      <c r="A210" s="37" t="s">
        <v>149</v>
      </c>
      <c r="B210" s="45"/>
      <c r="C210" s="46"/>
      <c r="D210" s="46"/>
      <c r="E210" s="47" t="s">
        <v>146</v>
      </c>
      <c r="F210" s="46"/>
      <c r="G210" s="46"/>
      <c r="H210" s="46"/>
      <c r="I210" s="46"/>
      <c r="J210" s="48"/>
    </row>
    <row r="211" ht="30">
      <c r="A211" s="37" t="s">
        <v>150</v>
      </c>
      <c r="B211" s="45"/>
      <c r="C211" s="46"/>
      <c r="D211" s="46"/>
      <c r="E211" s="49" t="s">
        <v>3287</v>
      </c>
      <c r="F211" s="46"/>
      <c r="G211" s="46"/>
      <c r="H211" s="46"/>
      <c r="I211" s="46"/>
      <c r="J211" s="48"/>
    </row>
    <row r="212" ht="135">
      <c r="A212" s="37" t="s">
        <v>152</v>
      </c>
      <c r="B212" s="45"/>
      <c r="C212" s="46"/>
      <c r="D212" s="46"/>
      <c r="E212" s="39" t="s">
        <v>1867</v>
      </c>
      <c r="F212" s="46"/>
      <c r="G212" s="46"/>
      <c r="H212" s="46"/>
      <c r="I212" s="46"/>
      <c r="J212" s="48"/>
    </row>
    <row r="213">
      <c r="A213" s="37" t="s">
        <v>144</v>
      </c>
      <c r="B213" s="37">
        <v>51</v>
      </c>
      <c r="C213" s="38" t="s">
        <v>3340</v>
      </c>
      <c r="D213" s="37" t="s">
        <v>146</v>
      </c>
      <c r="E213" s="39" t="s">
        <v>3341</v>
      </c>
      <c r="F213" s="40" t="s">
        <v>178</v>
      </c>
      <c r="G213" s="41">
        <v>16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149</v>
      </c>
      <c r="B214" s="45"/>
      <c r="C214" s="46"/>
      <c r="D214" s="46"/>
      <c r="E214" s="47" t="s">
        <v>146</v>
      </c>
      <c r="F214" s="46"/>
      <c r="G214" s="46"/>
      <c r="H214" s="46"/>
      <c r="I214" s="46"/>
      <c r="J214" s="48"/>
    </row>
    <row r="215" ht="30">
      <c r="A215" s="37" t="s">
        <v>150</v>
      </c>
      <c r="B215" s="45"/>
      <c r="C215" s="46"/>
      <c r="D215" s="46"/>
      <c r="E215" s="49" t="s">
        <v>3342</v>
      </c>
      <c r="F215" s="46"/>
      <c r="G215" s="46"/>
      <c r="H215" s="46"/>
      <c r="I215" s="46"/>
      <c r="J215" s="48"/>
    </row>
    <row r="216" ht="105">
      <c r="A216" s="37" t="s">
        <v>152</v>
      </c>
      <c r="B216" s="45"/>
      <c r="C216" s="46"/>
      <c r="D216" s="46"/>
      <c r="E216" s="39" t="s">
        <v>3343</v>
      </c>
      <c r="F216" s="46"/>
      <c r="G216" s="46"/>
      <c r="H216" s="46"/>
      <c r="I216" s="46"/>
      <c r="J216" s="48"/>
    </row>
    <row r="217">
      <c r="A217" s="37" t="s">
        <v>144</v>
      </c>
      <c r="B217" s="37">
        <v>52</v>
      </c>
      <c r="C217" s="38" t="s">
        <v>3344</v>
      </c>
      <c r="D217" s="37" t="s">
        <v>146</v>
      </c>
      <c r="E217" s="39" t="s">
        <v>3345</v>
      </c>
      <c r="F217" s="40" t="s">
        <v>178</v>
      </c>
      <c r="G217" s="41">
        <v>4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149</v>
      </c>
      <c r="B218" s="45"/>
      <c r="C218" s="46"/>
      <c r="D218" s="46"/>
      <c r="E218" s="47" t="s">
        <v>146</v>
      </c>
      <c r="F218" s="46"/>
      <c r="G218" s="46"/>
      <c r="H218" s="46"/>
      <c r="I218" s="46"/>
      <c r="J218" s="48"/>
    </row>
    <row r="219" ht="30">
      <c r="A219" s="37" t="s">
        <v>150</v>
      </c>
      <c r="B219" s="45"/>
      <c r="C219" s="46"/>
      <c r="D219" s="46"/>
      <c r="E219" s="49" t="s">
        <v>3346</v>
      </c>
      <c r="F219" s="46"/>
      <c r="G219" s="46"/>
      <c r="H219" s="46"/>
      <c r="I219" s="46"/>
      <c r="J219" s="48"/>
    </row>
    <row r="220" ht="135">
      <c r="A220" s="37" t="s">
        <v>152</v>
      </c>
      <c r="B220" s="45"/>
      <c r="C220" s="46"/>
      <c r="D220" s="46"/>
      <c r="E220" s="39" t="s">
        <v>1867</v>
      </c>
      <c r="F220" s="46"/>
      <c r="G220" s="46"/>
      <c r="H220" s="46"/>
      <c r="I220" s="46"/>
      <c r="J220" s="48"/>
    </row>
    <row r="221">
      <c r="A221" s="37" t="s">
        <v>144</v>
      </c>
      <c r="B221" s="37">
        <v>53</v>
      </c>
      <c r="C221" s="38" t="s">
        <v>3347</v>
      </c>
      <c r="D221" s="37" t="s">
        <v>146</v>
      </c>
      <c r="E221" s="39" t="s">
        <v>3348</v>
      </c>
      <c r="F221" s="40" t="s">
        <v>178</v>
      </c>
      <c r="G221" s="41">
        <v>2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>
      <c r="A222" s="37" t="s">
        <v>149</v>
      </c>
      <c r="B222" s="45"/>
      <c r="C222" s="46"/>
      <c r="D222" s="46"/>
      <c r="E222" s="47" t="s">
        <v>146</v>
      </c>
      <c r="F222" s="46"/>
      <c r="G222" s="46"/>
      <c r="H222" s="46"/>
      <c r="I222" s="46"/>
      <c r="J222" s="48"/>
    </row>
    <row r="223" ht="30">
      <c r="A223" s="37" t="s">
        <v>150</v>
      </c>
      <c r="B223" s="45"/>
      <c r="C223" s="46"/>
      <c r="D223" s="46"/>
      <c r="E223" s="49" t="s">
        <v>3276</v>
      </c>
      <c r="F223" s="46"/>
      <c r="G223" s="46"/>
      <c r="H223" s="46"/>
      <c r="I223" s="46"/>
      <c r="J223" s="48"/>
    </row>
    <row r="224" ht="135">
      <c r="A224" s="37" t="s">
        <v>152</v>
      </c>
      <c r="B224" s="45"/>
      <c r="C224" s="46"/>
      <c r="D224" s="46"/>
      <c r="E224" s="39" t="s">
        <v>1867</v>
      </c>
      <c r="F224" s="46"/>
      <c r="G224" s="46"/>
      <c r="H224" s="46"/>
      <c r="I224" s="46"/>
      <c r="J224" s="48"/>
    </row>
    <row r="225">
      <c r="A225" s="37" t="s">
        <v>144</v>
      </c>
      <c r="B225" s="37">
        <v>54</v>
      </c>
      <c r="C225" s="38" t="s">
        <v>3349</v>
      </c>
      <c r="D225" s="37" t="s">
        <v>146</v>
      </c>
      <c r="E225" s="39" t="s">
        <v>3350</v>
      </c>
      <c r="F225" s="40" t="s">
        <v>178</v>
      </c>
      <c r="G225" s="41">
        <v>12</v>
      </c>
      <c r="H225" s="42">
        <v>0</v>
      </c>
      <c r="I225" s="43">
        <f>ROUND(G225*H225,P4)</f>
        <v>0</v>
      </c>
      <c r="J225" s="37"/>
      <c r="O225" s="44">
        <f>I225*0.21</f>
        <v>0</v>
      </c>
      <c r="P225">
        <v>3</v>
      </c>
    </row>
    <row r="226">
      <c r="A226" s="37" t="s">
        <v>149</v>
      </c>
      <c r="B226" s="45"/>
      <c r="C226" s="46"/>
      <c r="D226" s="46"/>
      <c r="E226" s="47" t="s">
        <v>146</v>
      </c>
      <c r="F226" s="46"/>
      <c r="G226" s="46"/>
      <c r="H226" s="46"/>
      <c r="I226" s="46"/>
      <c r="J226" s="48"/>
    </row>
    <row r="227" ht="30">
      <c r="A227" s="37" t="s">
        <v>150</v>
      </c>
      <c r="B227" s="45"/>
      <c r="C227" s="46"/>
      <c r="D227" s="46"/>
      <c r="E227" s="49" t="s">
        <v>3351</v>
      </c>
      <c r="F227" s="46"/>
      <c r="G227" s="46"/>
      <c r="H227" s="46"/>
      <c r="I227" s="46"/>
      <c r="J227" s="48"/>
    </row>
    <row r="228" ht="135">
      <c r="A228" s="37" t="s">
        <v>152</v>
      </c>
      <c r="B228" s="45"/>
      <c r="C228" s="46"/>
      <c r="D228" s="46"/>
      <c r="E228" s="39" t="s">
        <v>1867</v>
      </c>
      <c r="F228" s="46"/>
      <c r="G228" s="46"/>
      <c r="H228" s="46"/>
      <c r="I228" s="46"/>
      <c r="J228" s="48"/>
    </row>
    <row r="229">
      <c r="A229" s="37" t="s">
        <v>144</v>
      </c>
      <c r="B229" s="37">
        <v>55</v>
      </c>
      <c r="C229" s="38" t="s">
        <v>3352</v>
      </c>
      <c r="D229" s="37" t="s">
        <v>146</v>
      </c>
      <c r="E229" s="39" t="s">
        <v>3353</v>
      </c>
      <c r="F229" s="40" t="s">
        <v>178</v>
      </c>
      <c r="G229" s="41">
        <v>6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>
      <c r="A230" s="37" t="s">
        <v>149</v>
      </c>
      <c r="B230" s="45"/>
      <c r="C230" s="46"/>
      <c r="D230" s="46"/>
      <c r="E230" s="47" t="s">
        <v>146</v>
      </c>
      <c r="F230" s="46"/>
      <c r="G230" s="46"/>
      <c r="H230" s="46"/>
      <c r="I230" s="46"/>
      <c r="J230" s="48"/>
    </row>
    <row r="231" ht="30">
      <c r="A231" s="37" t="s">
        <v>150</v>
      </c>
      <c r="B231" s="45"/>
      <c r="C231" s="46"/>
      <c r="D231" s="46"/>
      <c r="E231" s="49" t="s">
        <v>3316</v>
      </c>
      <c r="F231" s="46"/>
      <c r="G231" s="46"/>
      <c r="H231" s="46"/>
      <c r="I231" s="46"/>
      <c r="J231" s="48"/>
    </row>
    <row r="232" ht="135">
      <c r="A232" s="37" t="s">
        <v>152</v>
      </c>
      <c r="B232" s="45"/>
      <c r="C232" s="46"/>
      <c r="D232" s="46"/>
      <c r="E232" s="39" t="s">
        <v>1867</v>
      </c>
      <c r="F232" s="46"/>
      <c r="G232" s="46"/>
      <c r="H232" s="46"/>
      <c r="I232" s="46"/>
      <c r="J232" s="48"/>
    </row>
    <row r="233">
      <c r="A233" s="37" t="s">
        <v>144</v>
      </c>
      <c r="B233" s="37">
        <v>56</v>
      </c>
      <c r="C233" s="38" t="s">
        <v>3354</v>
      </c>
      <c r="D233" s="37" t="s">
        <v>146</v>
      </c>
      <c r="E233" s="39" t="s">
        <v>3355</v>
      </c>
      <c r="F233" s="40" t="s">
        <v>156</v>
      </c>
      <c r="G233" s="41">
        <v>830</v>
      </c>
      <c r="H233" s="42">
        <v>0</v>
      </c>
      <c r="I233" s="43">
        <f>ROUND(G233*H233,P4)</f>
        <v>0</v>
      </c>
      <c r="J233" s="37"/>
      <c r="O233" s="44">
        <f>I233*0.21</f>
        <v>0</v>
      </c>
      <c r="P233">
        <v>3</v>
      </c>
    </row>
    <row r="234">
      <c r="A234" s="37" t="s">
        <v>149</v>
      </c>
      <c r="B234" s="45"/>
      <c r="C234" s="46"/>
      <c r="D234" s="46"/>
      <c r="E234" s="47" t="s">
        <v>146</v>
      </c>
      <c r="F234" s="46"/>
      <c r="G234" s="46"/>
      <c r="H234" s="46"/>
      <c r="I234" s="46"/>
      <c r="J234" s="48"/>
    </row>
    <row r="235" ht="30">
      <c r="A235" s="37" t="s">
        <v>150</v>
      </c>
      <c r="B235" s="45"/>
      <c r="C235" s="46"/>
      <c r="D235" s="46"/>
      <c r="E235" s="49" t="s">
        <v>3356</v>
      </c>
      <c r="F235" s="46"/>
      <c r="G235" s="46"/>
      <c r="H235" s="46"/>
      <c r="I235" s="46"/>
      <c r="J235" s="48"/>
    </row>
    <row r="236" ht="135">
      <c r="A236" s="37" t="s">
        <v>152</v>
      </c>
      <c r="B236" s="45"/>
      <c r="C236" s="46"/>
      <c r="D236" s="46"/>
      <c r="E236" s="39" t="s">
        <v>3357</v>
      </c>
      <c r="F236" s="46"/>
      <c r="G236" s="46"/>
      <c r="H236" s="46"/>
      <c r="I236" s="46"/>
      <c r="J236" s="48"/>
    </row>
    <row r="237">
      <c r="A237" s="37" t="s">
        <v>144</v>
      </c>
      <c r="B237" s="37">
        <v>57</v>
      </c>
      <c r="C237" s="38" t="s">
        <v>3358</v>
      </c>
      <c r="D237" s="37" t="s">
        <v>146</v>
      </c>
      <c r="E237" s="39" t="s">
        <v>3359</v>
      </c>
      <c r="F237" s="40" t="s">
        <v>178</v>
      </c>
      <c r="G237" s="41">
        <v>4</v>
      </c>
      <c r="H237" s="42">
        <v>0</v>
      </c>
      <c r="I237" s="43">
        <f>ROUND(G237*H237,P4)</f>
        <v>0</v>
      </c>
      <c r="J237" s="37"/>
      <c r="O237" s="44">
        <f>I237*0.21</f>
        <v>0</v>
      </c>
      <c r="P237">
        <v>3</v>
      </c>
    </row>
    <row r="238">
      <c r="A238" s="37" t="s">
        <v>149</v>
      </c>
      <c r="B238" s="45"/>
      <c r="C238" s="46"/>
      <c r="D238" s="46"/>
      <c r="E238" s="47" t="s">
        <v>146</v>
      </c>
      <c r="F238" s="46"/>
      <c r="G238" s="46"/>
      <c r="H238" s="46"/>
      <c r="I238" s="46"/>
      <c r="J238" s="48"/>
    </row>
    <row r="239" ht="30">
      <c r="A239" s="37" t="s">
        <v>150</v>
      </c>
      <c r="B239" s="45"/>
      <c r="C239" s="46"/>
      <c r="D239" s="46"/>
      <c r="E239" s="49" t="s">
        <v>3346</v>
      </c>
      <c r="F239" s="46"/>
      <c r="G239" s="46"/>
      <c r="H239" s="46"/>
      <c r="I239" s="46"/>
      <c r="J239" s="48"/>
    </row>
    <row r="240" ht="135">
      <c r="A240" s="37" t="s">
        <v>152</v>
      </c>
      <c r="B240" s="45"/>
      <c r="C240" s="46"/>
      <c r="D240" s="46"/>
      <c r="E240" s="39" t="s">
        <v>1867</v>
      </c>
      <c r="F240" s="46"/>
      <c r="G240" s="46"/>
      <c r="H240" s="46"/>
      <c r="I240" s="46"/>
      <c r="J240" s="48"/>
    </row>
    <row r="241">
      <c r="A241" s="37" t="s">
        <v>144</v>
      </c>
      <c r="B241" s="37">
        <v>58</v>
      </c>
      <c r="C241" s="38" t="s">
        <v>3360</v>
      </c>
      <c r="D241" s="37" t="s">
        <v>146</v>
      </c>
      <c r="E241" s="39" t="s">
        <v>3361</v>
      </c>
      <c r="F241" s="40" t="s">
        <v>178</v>
      </c>
      <c r="G241" s="41">
        <v>28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149</v>
      </c>
      <c r="B242" s="45"/>
      <c r="C242" s="46"/>
      <c r="D242" s="46"/>
      <c r="E242" s="47" t="s">
        <v>146</v>
      </c>
      <c r="F242" s="46"/>
      <c r="G242" s="46"/>
      <c r="H242" s="46"/>
      <c r="I242" s="46"/>
      <c r="J242" s="48"/>
    </row>
    <row r="243" ht="30">
      <c r="A243" s="37" t="s">
        <v>150</v>
      </c>
      <c r="B243" s="45"/>
      <c r="C243" s="46"/>
      <c r="D243" s="46"/>
      <c r="E243" s="49" t="s">
        <v>3362</v>
      </c>
      <c r="F243" s="46"/>
      <c r="G243" s="46"/>
      <c r="H243" s="46"/>
      <c r="I243" s="46"/>
      <c r="J243" s="48"/>
    </row>
    <row r="244" ht="135">
      <c r="A244" s="37" t="s">
        <v>152</v>
      </c>
      <c r="B244" s="45"/>
      <c r="C244" s="46"/>
      <c r="D244" s="46"/>
      <c r="E244" s="39" t="s">
        <v>1867</v>
      </c>
      <c r="F244" s="46"/>
      <c r="G244" s="46"/>
      <c r="H244" s="46"/>
      <c r="I244" s="46"/>
      <c r="J244" s="48"/>
    </row>
    <row r="245">
      <c r="A245" s="37" t="s">
        <v>144</v>
      </c>
      <c r="B245" s="37">
        <v>59</v>
      </c>
      <c r="C245" s="38" t="s">
        <v>3363</v>
      </c>
      <c r="D245" s="37" t="s">
        <v>146</v>
      </c>
      <c r="E245" s="39" t="s">
        <v>3364</v>
      </c>
      <c r="F245" s="40" t="s">
        <v>178</v>
      </c>
      <c r="G245" s="41">
        <v>2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>
      <c r="A246" s="37" t="s">
        <v>149</v>
      </c>
      <c r="B246" s="45"/>
      <c r="C246" s="46"/>
      <c r="D246" s="46"/>
      <c r="E246" s="47" t="s">
        <v>146</v>
      </c>
      <c r="F246" s="46"/>
      <c r="G246" s="46"/>
      <c r="H246" s="46"/>
      <c r="I246" s="46"/>
      <c r="J246" s="48"/>
    </row>
    <row r="247" ht="30">
      <c r="A247" s="37" t="s">
        <v>150</v>
      </c>
      <c r="B247" s="45"/>
      <c r="C247" s="46"/>
      <c r="D247" s="46"/>
      <c r="E247" s="49" t="s">
        <v>3276</v>
      </c>
      <c r="F247" s="46"/>
      <c r="G247" s="46"/>
      <c r="H247" s="46"/>
      <c r="I247" s="46"/>
      <c r="J247" s="48"/>
    </row>
    <row r="248" ht="135">
      <c r="A248" s="37" t="s">
        <v>152</v>
      </c>
      <c r="B248" s="45"/>
      <c r="C248" s="46"/>
      <c r="D248" s="46"/>
      <c r="E248" s="39" t="s">
        <v>1867</v>
      </c>
      <c r="F248" s="46"/>
      <c r="G248" s="46"/>
      <c r="H248" s="46"/>
      <c r="I248" s="46"/>
      <c r="J248" s="48"/>
    </row>
    <row r="249">
      <c r="A249" s="37" t="s">
        <v>144</v>
      </c>
      <c r="B249" s="37">
        <v>60</v>
      </c>
      <c r="C249" s="38" t="s">
        <v>3365</v>
      </c>
      <c r="D249" s="37" t="s">
        <v>146</v>
      </c>
      <c r="E249" s="39" t="s">
        <v>3366</v>
      </c>
      <c r="F249" s="40" t="s">
        <v>178</v>
      </c>
      <c r="G249" s="41">
        <v>3</v>
      </c>
      <c r="H249" s="42">
        <v>0</v>
      </c>
      <c r="I249" s="43">
        <f>ROUND(G249*H249,P4)</f>
        <v>0</v>
      </c>
      <c r="J249" s="37"/>
      <c r="O249" s="44">
        <f>I249*0.21</f>
        <v>0</v>
      </c>
      <c r="P249">
        <v>3</v>
      </c>
    </row>
    <row r="250">
      <c r="A250" s="37" t="s">
        <v>149</v>
      </c>
      <c r="B250" s="45"/>
      <c r="C250" s="46"/>
      <c r="D250" s="46"/>
      <c r="E250" s="47" t="s">
        <v>146</v>
      </c>
      <c r="F250" s="46"/>
      <c r="G250" s="46"/>
      <c r="H250" s="46"/>
      <c r="I250" s="46"/>
      <c r="J250" s="48"/>
    </row>
    <row r="251" ht="30">
      <c r="A251" s="37" t="s">
        <v>150</v>
      </c>
      <c r="B251" s="45"/>
      <c r="C251" s="46"/>
      <c r="D251" s="46"/>
      <c r="E251" s="49" t="s">
        <v>3367</v>
      </c>
      <c r="F251" s="46"/>
      <c r="G251" s="46"/>
      <c r="H251" s="46"/>
      <c r="I251" s="46"/>
      <c r="J251" s="48"/>
    </row>
    <row r="252" ht="135">
      <c r="A252" s="37" t="s">
        <v>152</v>
      </c>
      <c r="B252" s="45"/>
      <c r="C252" s="46"/>
      <c r="D252" s="46"/>
      <c r="E252" s="39" t="s">
        <v>1867</v>
      </c>
      <c r="F252" s="46"/>
      <c r="G252" s="46"/>
      <c r="H252" s="46"/>
      <c r="I252" s="46"/>
      <c r="J252" s="48"/>
    </row>
    <row r="253" ht="30">
      <c r="A253" s="37" t="s">
        <v>144</v>
      </c>
      <c r="B253" s="37">
        <v>61</v>
      </c>
      <c r="C253" s="38" t="s">
        <v>3368</v>
      </c>
      <c r="D253" s="37" t="s">
        <v>146</v>
      </c>
      <c r="E253" s="39" t="s">
        <v>3369</v>
      </c>
      <c r="F253" s="40" t="s">
        <v>178</v>
      </c>
      <c r="G253" s="41">
        <v>2</v>
      </c>
      <c r="H253" s="42">
        <v>0</v>
      </c>
      <c r="I253" s="43">
        <f>ROUND(G253*H253,P4)</f>
        <v>0</v>
      </c>
      <c r="J253" s="37"/>
      <c r="O253" s="44">
        <f>I253*0.21</f>
        <v>0</v>
      </c>
      <c r="P253">
        <v>3</v>
      </c>
    </row>
    <row r="254">
      <c r="A254" s="37" t="s">
        <v>149</v>
      </c>
      <c r="B254" s="45"/>
      <c r="C254" s="46"/>
      <c r="D254" s="46"/>
      <c r="E254" s="47" t="s">
        <v>146</v>
      </c>
      <c r="F254" s="46"/>
      <c r="G254" s="46"/>
      <c r="H254" s="46"/>
      <c r="I254" s="46"/>
      <c r="J254" s="48"/>
    </row>
    <row r="255" ht="30">
      <c r="A255" s="37" t="s">
        <v>150</v>
      </c>
      <c r="B255" s="45"/>
      <c r="C255" s="46"/>
      <c r="D255" s="46"/>
      <c r="E255" s="49" t="s">
        <v>3276</v>
      </c>
      <c r="F255" s="46"/>
      <c r="G255" s="46"/>
      <c r="H255" s="46"/>
      <c r="I255" s="46"/>
      <c r="J255" s="48"/>
    </row>
    <row r="256" ht="105">
      <c r="A256" s="37" t="s">
        <v>152</v>
      </c>
      <c r="B256" s="45"/>
      <c r="C256" s="46"/>
      <c r="D256" s="46"/>
      <c r="E256" s="39" t="s">
        <v>3370</v>
      </c>
      <c r="F256" s="46"/>
      <c r="G256" s="46"/>
      <c r="H256" s="46"/>
      <c r="I256" s="46"/>
      <c r="J256" s="48"/>
    </row>
    <row r="257" ht="30">
      <c r="A257" s="37" t="s">
        <v>144</v>
      </c>
      <c r="B257" s="37">
        <v>62</v>
      </c>
      <c r="C257" s="38" t="s">
        <v>3371</v>
      </c>
      <c r="D257" s="37" t="s">
        <v>146</v>
      </c>
      <c r="E257" s="39" t="s">
        <v>3372</v>
      </c>
      <c r="F257" s="40" t="s">
        <v>178</v>
      </c>
      <c r="G257" s="41">
        <v>45</v>
      </c>
      <c r="H257" s="42">
        <v>0</v>
      </c>
      <c r="I257" s="43">
        <f>ROUND(G257*H257,P4)</f>
        <v>0</v>
      </c>
      <c r="J257" s="37"/>
      <c r="O257" s="44">
        <f>I257*0.21</f>
        <v>0</v>
      </c>
      <c r="P257">
        <v>3</v>
      </c>
    </row>
    <row r="258">
      <c r="A258" s="37" t="s">
        <v>149</v>
      </c>
      <c r="B258" s="45"/>
      <c r="C258" s="46"/>
      <c r="D258" s="46"/>
      <c r="E258" s="47" t="s">
        <v>146</v>
      </c>
      <c r="F258" s="46"/>
      <c r="G258" s="46"/>
      <c r="H258" s="46"/>
      <c r="I258" s="46"/>
      <c r="J258" s="48"/>
    </row>
    <row r="259" ht="30">
      <c r="A259" s="37" t="s">
        <v>150</v>
      </c>
      <c r="B259" s="45"/>
      <c r="C259" s="46"/>
      <c r="D259" s="46"/>
      <c r="E259" s="49" t="s">
        <v>3298</v>
      </c>
      <c r="F259" s="46"/>
      <c r="G259" s="46"/>
      <c r="H259" s="46"/>
      <c r="I259" s="46"/>
      <c r="J259" s="48"/>
    </row>
    <row r="260" ht="90">
      <c r="A260" s="37" t="s">
        <v>152</v>
      </c>
      <c r="B260" s="45"/>
      <c r="C260" s="46"/>
      <c r="D260" s="46"/>
      <c r="E260" s="39" t="s">
        <v>3373</v>
      </c>
      <c r="F260" s="46"/>
      <c r="G260" s="46"/>
      <c r="H260" s="46"/>
      <c r="I260" s="46"/>
      <c r="J260" s="48"/>
    </row>
    <row r="261" ht="30">
      <c r="A261" s="37" t="s">
        <v>144</v>
      </c>
      <c r="B261" s="37">
        <v>63</v>
      </c>
      <c r="C261" s="38" t="s">
        <v>3374</v>
      </c>
      <c r="D261" s="37" t="s">
        <v>146</v>
      </c>
      <c r="E261" s="39" t="s">
        <v>3375</v>
      </c>
      <c r="F261" s="40" t="s">
        <v>453</v>
      </c>
      <c r="G261" s="41">
        <v>289</v>
      </c>
      <c r="H261" s="42">
        <v>0</v>
      </c>
      <c r="I261" s="43">
        <f>ROUND(G261*H261,P4)</f>
        <v>0</v>
      </c>
      <c r="J261" s="37"/>
      <c r="O261" s="44">
        <f>I261*0.21</f>
        <v>0</v>
      </c>
      <c r="P261">
        <v>3</v>
      </c>
    </row>
    <row r="262">
      <c r="A262" s="37" t="s">
        <v>149</v>
      </c>
      <c r="B262" s="45"/>
      <c r="C262" s="46"/>
      <c r="D262" s="46"/>
      <c r="E262" s="47" t="s">
        <v>146</v>
      </c>
      <c r="F262" s="46"/>
      <c r="G262" s="46"/>
      <c r="H262" s="46"/>
      <c r="I262" s="46"/>
      <c r="J262" s="48"/>
    </row>
    <row r="263" ht="30">
      <c r="A263" s="37" t="s">
        <v>150</v>
      </c>
      <c r="B263" s="45"/>
      <c r="C263" s="46"/>
      <c r="D263" s="46"/>
      <c r="E263" s="49" t="s">
        <v>3376</v>
      </c>
      <c r="F263" s="46"/>
      <c r="G263" s="46"/>
      <c r="H263" s="46"/>
      <c r="I263" s="46"/>
      <c r="J263" s="48"/>
    </row>
    <row r="264" ht="120">
      <c r="A264" s="37" t="s">
        <v>152</v>
      </c>
      <c r="B264" s="45"/>
      <c r="C264" s="46"/>
      <c r="D264" s="46"/>
      <c r="E264" s="39" t="s">
        <v>3377</v>
      </c>
      <c r="F264" s="46"/>
      <c r="G264" s="46"/>
      <c r="H264" s="46"/>
      <c r="I264" s="46"/>
      <c r="J264" s="48"/>
    </row>
    <row r="265">
      <c r="A265" s="31" t="s">
        <v>141</v>
      </c>
      <c r="B265" s="32"/>
      <c r="C265" s="33" t="s">
        <v>3378</v>
      </c>
      <c r="D265" s="34"/>
      <c r="E265" s="31" t="s">
        <v>3379</v>
      </c>
      <c r="F265" s="34"/>
      <c r="G265" s="34"/>
      <c r="H265" s="34"/>
      <c r="I265" s="35">
        <f>SUMIFS(I266:I281,A266:A281,"P")</f>
        <v>0</v>
      </c>
      <c r="J265" s="36"/>
    </row>
    <row r="266" ht="30">
      <c r="A266" s="37" t="s">
        <v>144</v>
      </c>
      <c r="B266" s="37">
        <v>64</v>
      </c>
      <c r="C266" s="38" t="s">
        <v>3380</v>
      </c>
      <c r="D266" s="37" t="s">
        <v>146</v>
      </c>
      <c r="E266" s="39" t="s">
        <v>3381</v>
      </c>
      <c r="F266" s="40" t="s">
        <v>178</v>
      </c>
      <c r="G266" s="41">
        <v>1</v>
      </c>
      <c r="H266" s="42">
        <v>0</v>
      </c>
      <c r="I266" s="43">
        <f>ROUND(G266*H266,P4)</f>
        <v>0</v>
      </c>
      <c r="J266" s="37"/>
      <c r="O266" s="44">
        <f>I266*0.21</f>
        <v>0</v>
      </c>
      <c r="P266">
        <v>3</v>
      </c>
    </row>
    <row r="267">
      <c r="A267" s="37" t="s">
        <v>149</v>
      </c>
      <c r="B267" s="45"/>
      <c r="C267" s="46"/>
      <c r="D267" s="46"/>
      <c r="E267" s="47" t="s">
        <v>146</v>
      </c>
      <c r="F267" s="46"/>
      <c r="G267" s="46"/>
      <c r="H267" s="46"/>
      <c r="I267" s="46"/>
      <c r="J267" s="48"/>
    </row>
    <row r="268" ht="30">
      <c r="A268" s="37" t="s">
        <v>150</v>
      </c>
      <c r="B268" s="45"/>
      <c r="C268" s="46"/>
      <c r="D268" s="46"/>
      <c r="E268" s="49" t="s">
        <v>3287</v>
      </c>
      <c r="F268" s="46"/>
      <c r="G268" s="46"/>
      <c r="H268" s="46"/>
      <c r="I268" s="46"/>
      <c r="J268" s="48"/>
    </row>
    <row r="269" ht="135">
      <c r="A269" s="37" t="s">
        <v>152</v>
      </c>
      <c r="B269" s="45"/>
      <c r="C269" s="46"/>
      <c r="D269" s="46"/>
      <c r="E269" s="39" t="s">
        <v>1867</v>
      </c>
      <c r="F269" s="46"/>
      <c r="G269" s="46"/>
      <c r="H269" s="46"/>
      <c r="I269" s="46"/>
      <c r="J269" s="48"/>
    </row>
    <row r="270">
      <c r="A270" s="37" t="s">
        <v>144</v>
      </c>
      <c r="B270" s="37">
        <v>65</v>
      </c>
      <c r="C270" s="38" t="s">
        <v>3382</v>
      </c>
      <c r="D270" s="37" t="s">
        <v>146</v>
      </c>
      <c r="E270" s="39" t="s">
        <v>3383</v>
      </c>
      <c r="F270" s="40" t="s">
        <v>178</v>
      </c>
      <c r="G270" s="41">
        <v>1</v>
      </c>
      <c r="H270" s="42">
        <v>0</v>
      </c>
      <c r="I270" s="43">
        <f>ROUND(G270*H270,P4)</f>
        <v>0</v>
      </c>
      <c r="J270" s="37"/>
      <c r="O270" s="44">
        <f>I270*0.21</f>
        <v>0</v>
      </c>
      <c r="P270">
        <v>3</v>
      </c>
    </row>
    <row r="271">
      <c r="A271" s="37" t="s">
        <v>149</v>
      </c>
      <c r="B271" s="45"/>
      <c r="C271" s="46"/>
      <c r="D271" s="46"/>
      <c r="E271" s="47" t="s">
        <v>146</v>
      </c>
      <c r="F271" s="46"/>
      <c r="G271" s="46"/>
      <c r="H271" s="46"/>
      <c r="I271" s="46"/>
      <c r="J271" s="48"/>
    </row>
    <row r="272" ht="30">
      <c r="A272" s="37" t="s">
        <v>150</v>
      </c>
      <c r="B272" s="45"/>
      <c r="C272" s="46"/>
      <c r="D272" s="46"/>
      <c r="E272" s="49" t="s">
        <v>3287</v>
      </c>
      <c r="F272" s="46"/>
      <c r="G272" s="46"/>
      <c r="H272" s="46"/>
      <c r="I272" s="46"/>
      <c r="J272" s="48"/>
    </row>
    <row r="273" ht="135">
      <c r="A273" s="37" t="s">
        <v>152</v>
      </c>
      <c r="B273" s="45"/>
      <c r="C273" s="46"/>
      <c r="D273" s="46"/>
      <c r="E273" s="39" t="s">
        <v>1867</v>
      </c>
      <c r="F273" s="46"/>
      <c r="G273" s="46"/>
      <c r="H273" s="46"/>
      <c r="I273" s="46"/>
      <c r="J273" s="48"/>
    </row>
    <row r="274">
      <c r="A274" s="37" t="s">
        <v>144</v>
      </c>
      <c r="B274" s="37">
        <v>66</v>
      </c>
      <c r="C274" s="38" t="s">
        <v>3384</v>
      </c>
      <c r="D274" s="37" t="s">
        <v>146</v>
      </c>
      <c r="E274" s="39" t="s">
        <v>3385</v>
      </c>
      <c r="F274" s="40" t="s">
        <v>178</v>
      </c>
      <c r="G274" s="41">
        <v>1</v>
      </c>
      <c r="H274" s="42">
        <v>0</v>
      </c>
      <c r="I274" s="43">
        <f>ROUND(G274*H274,P4)</f>
        <v>0</v>
      </c>
      <c r="J274" s="37"/>
      <c r="O274" s="44">
        <f>I274*0.21</f>
        <v>0</v>
      </c>
      <c r="P274">
        <v>3</v>
      </c>
    </row>
    <row r="275">
      <c r="A275" s="37" t="s">
        <v>149</v>
      </c>
      <c r="B275" s="45"/>
      <c r="C275" s="46"/>
      <c r="D275" s="46"/>
      <c r="E275" s="47" t="s">
        <v>146</v>
      </c>
      <c r="F275" s="46"/>
      <c r="G275" s="46"/>
      <c r="H275" s="46"/>
      <c r="I275" s="46"/>
      <c r="J275" s="48"/>
    </row>
    <row r="276" ht="30">
      <c r="A276" s="37" t="s">
        <v>150</v>
      </c>
      <c r="B276" s="45"/>
      <c r="C276" s="46"/>
      <c r="D276" s="46"/>
      <c r="E276" s="49" t="s">
        <v>3287</v>
      </c>
      <c r="F276" s="46"/>
      <c r="G276" s="46"/>
      <c r="H276" s="46"/>
      <c r="I276" s="46"/>
      <c r="J276" s="48"/>
    </row>
    <row r="277" ht="135">
      <c r="A277" s="37" t="s">
        <v>152</v>
      </c>
      <c r="B277" s="45"/>
      <c r="C277" s="46"/>
      <c r="D277" s="46"/>
      <c r="E277" s="39" t="s">
        <v>3386</v>
      </c>
      <c r="F277" s="46"/>
      <c r="G277" s="46"/>
      <c r="H277" s="46"/>
      <c r="I277" s="46"/>
      <c r="J277" s="48"/>
    </row>
    <row r="278">
      <c r="A278" s="37" t="s">
        <v>144</v>
      </c>
      <c r="B278" s="37">
        <v>67</v>
      </c>
      <c r="C278" s="38" t="s">
        <v>3387</v>
      </c>
      <c r="D278" s="37" t="s">
        <v>3388</v>
      </c>
      <c r="E278" s="39" t="s">
        <v>3389</v>
      </c>
      <c r="F278" s="40" t="s">
        <v>453</v>
      </c>
      <c r="G278" s="41">
        <v>1</v>
      </c>
      <c r="H278" s="42">
        <v>0</v>
      </c>
      <c r="I278" s="43">
        <f>ROUND(G278*H278,P4)</f>
        <v>0</v>
      </c>
      <c r="J278" s="37"/>
      <c r="O278" s="44">
        <f>I278*0.21</f>
        <v>0</v>
      </c>
      <c r="P278">
        <v>3</v>
      </c>
    </row>
    <row r="279">
      <c r="A279" s="37" t="s">
        <v>149</v>
      </c>
      <c r="B279" s="45"/>
      <c r="C279" s="46"/>
      <c r="D279" s="46"/>
      <c r="E279" s="47" t="s">
        <v>146</v>
      </c>
      <c r="F279" s="46"/>
      <c r="G279" s="46"/>
      <c r="H279" s="46"/>
      <c r="I279" s="46"/>
      <c r="J279" s="48"/>
    </row>
    <row r="280" ht="30">
      <c r="A280" s="37" t="s">
        <v>150</v>
      </c>
      <c r="B280" s="45"/>
      <c r="C280" s="46"/>
      <c r="D280" s="46"/>
      <c r="E280" s="49" t="s">
        <v>3287</v>
      </c>
      <c r="F280" s="46"/>
      <c r="G280" s="46"/>
      <c r="H280" s="46"/>
      <c r="I280" s="46"/>
      <c r="J280" s="48"/>
    </row>
    <row r="281" ht="60">
      <c r="A281" s="37" t="s">
        <v>152</v>
      </c>
      <c r="B281" s="45"/>
      <c r="C281" s="46"/>
      <c r="D281" s="46"/>
      <c r="E281" s="39" t="s">
        <v>3390</v>
      </c>
      <c r="F281" s="46"/>
      <c r="G281" s="46"/>
      <c r="H281" s="46"/>
      <c r="I281" s="46"/>
      <c r="J281" s="48"/>
    </row>
    <row r="282">
      <c r="A282" s="31" t="s">
        <v>141</v>
      </c>
      <c r="B282" s="32"/>
      <c r="C282" s="33" t="s">
        <v>3169</v>
      </c>
      <c r="D282" s="34"/>
      <c r="E282" s="31" t="s">
        <v>3391</v>
      </c>
      <c r="F282" s="34"/>
      <c r="G282" s="34"/>
      <c r="H282" s="34"/>
      <c r="I282" s="35">
        <f>SUMIFS(I283:I290,A283:A290,"P")</f>
        <v>0</v>
      </c>
      <c r="J282" s="36"/>
    </row>
    <row r="283">
      <c r="A283" s="37" t="s">
        <v>144</v>
      </c>
      <c r="B283" s="37">
        <v>68</v>
      </c>
      <c r="C283" s="38" t="s">
        <v>3392</v>
      </c>
      <c r="D283" s="37" t="s">
        <v>146</v>
      </c>
      <c r="E283" s="39" t="s">
        <v>3393</v>
      </c>
      <c r="F283" s="40" t="s">
        <v>178</v>
      </c>
      <c r="G283" s="41">
        <v>1</v>
      </c>
      <c r="H283" s="42">
        <v>0</v>
      </c>
      <c r="I283" s="43">
        <f>ROUND(G283*H283,P4)</f>
        <v>0</v>
      </c>
      <c r="J283" s="37"/>
      <c r="O283" s="44">
        <f>I283*0.21</f>
        <v>0</v>
      </c>
      <c r="P283">
        <v>3</v>
      </c>
    </row>
    <row r="284">
      <c r="A284" s="37" t="s">
        <v>149</v>
      </c>
      <c r="B284" s="45"/>
      <c r="C284" s="46"/>
      <c r="D284" s="46"/>
      <c r="E284" s="47" t="s">
        <v>146</v>
      </c>
      <c r="F284" s="46"/>
      <c r="G284" s="46"/>
      <c r="H284" s="46"/>
      <c r="I284" s="46"/>
      <c r="J284" s="48"/>
    </row>
    <row r="285" ht="30">
      <c r="A285" s="37" t="s">
        <v>150</v>
      </c>
      <c r="B285" s="45"/>
      <c r="C285" s="46"/>
      <c r="D285" s="46"/>
      <c r="E285" s="49" t="s">
        <v>3287</v>
      </c>
      <c r="F285" s="46"/>
      <c r="G285" s="46"/>
      <c r="H285" s="46"/>
      <c r="I285" s="46"/>
      <c r="J285" s="48"/>
    </row>
    <row r="286" ht="105">
      <c r="A286" s="37" t="s">
        <v>152</v>
      </c>
      <c r="B286" s="45"/>
      <c r="C286" s="46"/>
      <c r="D286" s="46"/>
      <c r="E286" s="39" t="s">
        <v>3394</v>
      </c>
      <c r="F286" s="46"/>
      <c r="G286" s="46"/>
      <c r="H286" s="46"/>
      <c r="I286" s="46"/>
      <c r="J286" s="48"/>
    </row>
    <row r="287">
      <c r="A287" s="37" t="s">
        <v>144</v>
      </c>
      <c r="B287" s="37">
        <v>69</v>
      </c>
      <c r="C287" s="38" t="s">
        <v>3395</v>
      </c>
      <c r="D287" s="37" t="s">
        <v>146</v>
      </c>
      <c r="E287" s="39" t="s">
        <v>3396</v>
      </c>
      <c r="F287" s="40" t="s">
        <v>178</v>
      </c>
      <c r="G287" s="41">
        <v>1</v>
      </c>
      <c r="H287" s="42">
        <v>0</v>
      </c>
      <c r="I287" s="43">
        <f>ROUND(G287*H287,P4)</f>
        <v>0</v>
      </c>
      <c r="J287" s="37"/>
      <c r="O287" s="44">
        <f>I287*0.21</f>
        <v>0</v>
      </c>
      <c r="P287">
        <v>3</v>
      </c>
    </row>
    <row r="288">
      <c r="A288" s="37" t="s">
        <v>149</v>
      </c>
      <c r="B288" s="45"/>
      <c r="C288" s="46"/>
      <c r="D288" s="46"/>
      <c r="E288" s="47" t="s">
        <v>146</v>
      </c>
      <c r="F288" s="46"/>
      <c r="G288" s="46"/>
      <c r="H288" s="46"/>
      <c r="I288" s="46"/>
      <c r="J288" s="48"/>
    </row>
    <row r="289" ht="30">
      <c r="A289" s="37" t="s">
        <v>150</v>
      </c>
      <c r="B289" s="45"/>
      <c r="C289" s="46"/>
      <c r="D289" s="46"/>
      <c r="E289" s="49" t="s">
        <v>3287</v>
      </c>
      <c r="F289" s="46"/>
      <c r="G289" s="46"/>
      <c r="H289" s="46"/>
      <c r="I289" s="46"/>
      <c r="J289" s="48"/>
    </row>
    <row r="290" ht="105">
      <c r="A290" s="37" t="s">
        <v>152</v>
      </c>
      <c r="B290" s="45"/>
      <c r="C290" s="46"/>
      <c r="D290" s="46"/>
      <c r="E290" s="39" t="s">
        <v>3394</v>
      </c>
      <c r="F290" s="46"/>
      <c r="G290" s="46"/>
      <c r="H290" s="46"/>
      <c r="I290" s="46"/>
      <c r="J290" s="48"/>
    </row>
    <row r="291">
      <c r="A291" s="31" t="s">
        <v>141</v>
      </c>
      <c r="B291" s="32"/>
      <c r="C291" s="33" t="s">
        <v>3397</v>
      </c>
      <c r="D291" s="34"/>
      <c r="E291" s="31" t="s">
        <v>3186</v>
      </c>
      <c r="F291" s="34"/>
      <c r="G291" s="34"/>
      <c r="H291" s="34"/>
      <c r="I291" s="35">
        <f>SUMIFS(I292:I383,A292:A383,"P")</f>
        <v>0</v>
      </c>
      <c r="J291" s="36"/>
    </row>
    <row r="292">
      <c r="A292" s="37" t="s">
        <v>144</v>
      </c>
      <c r="B292" s="37">
        <v>70</v>
      </c>
      <c r="C292" s="38" t="s">
        <v>3398</v>
      </c>
      <c r="D292" s="37" t="s">
        <v>146</v>
      </c>
      <c r="E292" s="39" t="s">
        <v>3399</v>
      </c>
      <c r="F292" s="40" t="s">
        <v>453</v>
      </c>
      <c r="G292" s="41">
        <v>91</v>
      </c>
      <c r="H292" s="42">
        <v>0</v>
      </c>
      <c r="I292" s="43">
        <f>ROUND(G292*H292,P4)</f>
        <v>0</v>
      </c>
      <c r="J292" s="37"/>
      <c r="O292" s="44">
        <f>I292*0.21</f>
        <v>0</v>
      </c>
      <c r="P292">
        <v>3</v>
      </c>
    </row>
    <row r="293">
      <c r="A293" s="37" t="s">
        <v>149</v>
      </c>
      <c r="B293" s="45"/>
      <c r="C293" s="46"/>
      <c r="D293" s="46"/>
      <c r="E293" s="47" t="s">
        <v>146</v>
      </c>
      <c r="F293" s="46"/>
      <c r="G293" s="46"/>
      <c r="H293" s="46"/>
      <c r="I293" s="46"/>
      <c r="J293" s="48"/>
    </row>
    <row r="294" ht="30">
      <c r="A294" s="37" t="s">
        <v>150</v>
      </c>
      <c r="B294" s="45"/>
      <c r="C294" s="46"/>
      <c r="D294" s="46"/>
      <c r="E294" s="49" t="s">
        <v>3400</v>
      </c>
      <c r="F294" s="46"/>
      <c r="G294" s="46"/>
      <c r="H294" s="46"/>
      <c r="I294" s="46"/>
      <c r="J294" s="48"/>
    </row>
    <row r="295" ht="120">
      <c r="A295" s="37" t="s">
        <v>152</v>
      </c>
      <c r="B295" s="45"/>
      <c r="C295" s="46"/>
      <c r="D295" s="46"/>
      <c r="E295" s="39" t="s">
        <v>3401</v>
      </c>
      <c r="F295" s="46"/>
      <c r="G295" s="46"/>
      <c r="H295" s="46"/>
      <c r="I295" s="46"/>
      <c r="J295" s="48"/>
    </row>
    <row r="296">
      <c r="A296" s="37" t="s">
        <v>144</v>
      </c>
      <c r="B296" s="37">
        <v>71</v>
      </c>
      <c r="C296" s="38" t="s">
        <v>3187</v>
      </c>
      <c r="D296" s="37" t="s">
        <v>146</v>
      </c>
      <c r="E296" s="39" t="s">
        <v>3188</v>
      </c>
      <c r="F296" s="40" t="s">
        <v>148</v>
      </c>
      <c r="G296" s="41">
        <v>10</v>
      </c>
      <c r="H296" s="42">
        <v>0</v>
      </c>
      <c r="I296" s="43">
        <f>ROUND(G296*H296,P4)</f>
        <v>0</v>
      </c>
      <c r="J296" s="37"/>
      <c r="O296" s="44">
        <f>I296*0.21</f>
        <v>0</v>
      </c>
      <c r="P296">
        <v>3</v>
      </c>
    </row>
    <row r="297">
      <c r="A297" s="37" t="s">
        <v>149</v>
      </c>
      <c r="B297" s="45"/>
      <c r="C297" s="46"/>
      <c r="D297" s="46"/>
      <c r="E297" s="47" t="s">
        <v>146</v>
      </c>
      <c r="F297" s="46"/>
      <c r="G297" s="46"/>
      <c r="H297" s="46"/>
      <c r="I297" s="46"/>
      <c r="J297" s="48"/>
    </row>
    <row r="298" ht="30">
      <c r="A298" s="37" t="s">
        <v>150</v>
      </c>
      <c r="B298" s="45"/>
      <c r="C298" s="46"/>
      <c r="D298" s="46"/>
      <c r="E298" s="49" t="s">
        <v>3402</v>
      </c>
      <c r="F298" s="46"/>
      <c r="G298" s="46"/>
      <c r="H298" s="46"/>
      <c r="I298" s="46"/>
      <c r="J298" s="48"/>
    </row>
    <row r="299" ht="150">
      <c r="A299" s="37" t="s">
        <v>152</v>
      </c>
      <c r="B299" s="45"/>
      <c r="C299" s="46"/>
      <c r="D299" s="46"/>
      <c r="E299" s="39" t="s">
        <v>3190</v>
      </c>
      <c r="F299" s="46"/>
      <c r="G299" s="46"/>
      <c r="H299" s="46"/>
      <c r="I299" s="46"/>
      <c r="J299" s="48"/>
    </row>
    <row r="300">
      <c r="A300" s="37" t="s">
        <v>144</v>
      </c>
      <c r="B300" s="37">
        <v>72</v>
      </c>
      <c r="C300" s="38" t="s">
        <v>3191</v>
      </c>
      <c r="D300" s="37" t="s">
        <v>146</v>
      </c>
      <c r="E300" s="39" t="s">
        <v>3192</v>
      </c>
      <c r="F300" s="40" t="s">
        <v>178</v>
      </c>
      <c r="G300" s="41">
        <v>4</v>
      </c>
      <c r="H300" s="42">
        <v>0</v>
      </c>
      <c r="I300" s="43">
        <f>ROUND(G300*H300,P4)</f>
        <v>0</v>
      </c>
      <c r="J300" s="37"/>
      <c r="O300" s="44">
        <f>I300*0.21</f>
        <v>0</v>
      </c>
      <c r="P300">
        <v>3</v>
      </c>
    </row>
    <row r="301">
      <c r="A301" s="37" t="s">
        <v>149</v>
      </c>
      <c r="B301" s="45"/>
      <c r="C301" s="46"/>
      <c r="D301" s="46"/>
      <c r="E301" s="47" t="s">
        <v>146</v>
      </c>
      <c r="F301" s="46"/>
      <c r="G301" s="46"/>
      <c r="H301" s="46"/>
      <c r="I301" s="46"/>
      <c r="J301" s="48"/>
    </row>
    <row r="302" ht="30">
      <c r="A302" s="37" t="s">
        <v>150</v>
      </c>
      <c r="B302" s="45"/>
      <c r="C302" s="46"/>
      <c r="D302" s="46"/>
      <c r="E302" s="49" t="s">
        <v>3403</v>
      </c>
      <c r="F302" s="46"/>
      <c r="G302" s="46"/>
      <c r="H302" s="46"/>
      <c r="I302" s="46"/>
      <c r="J302" s="48"/>
    </row>
    <row r="303" ht="120">
      <c r="A303" s="37" t="s">
        <v>152</v>
      </c>
      <c r="B303" s="45"/>
      <c r="C303" s="46"/>
      <c r="D303" s="46"/>
      <c r="E303" s="39" t="s">
        <v>3194</v>
      </c>
      <c r="F303" s="46"/>
      <c r="G303" s="46"/>
      <c r="H303" s="46"/>
      <c r="I303" s="46"/>
      <c r="J303" s="48"/>
    </row>
    <row r="304">
      <c r="A304" s="37" t="s">
        <v>144</v>
      </c>
      <c r="B304" s="37">
        <v>73</v>
      </c>
      <c r="C304" s="38" t="s">
        <v>3404</v>
      </c>
      <c r="D304" s="37" t="s">
        <v>146</v>
      </c>
      <c r="E304" s="39" t="s">
        <v>3405</v>
      </c>
      <c r="F304" s="40" t="s">
        <v>178</v>
      </c>
      <c r="G304" s="41">
        <v>1</v>
      </c>
      <c r="H304" s="42">
        <v>0</v>
      </c>
      <c r="I304" s="43">
        <f>ROUND(G304*H304,P4)</f>
        <v>0</v>
      </c>
      <c r="J304" s="37"/>
      <c r="O304" s="44">
        <f>I304*0.21</f>
        <v>0</v>
      </c>
      <c r="P304">
        <v>3</v>
      </c>
    </row>
    <row r="305">
      <c r="A305" s="37" t="s">
        <v>149</v>
      </c>
      <c r="B305" s="45"/>
      <c r="C305" s="46"/>
      <c r="D305" s="46"/>
      <c r="E305" s="47" t="s">
        <v>146</v>
      </c>
      <c r="F305" s="46"/>
      <c r="G305" s="46"/>
      <c r="H305" s="46"/>
      <c r="I305" s="46"/>
      <c r="J305" s="48"/>
    </row>
    <row r="306" ht="30">
      <c r="A306" s="37" t="s">
        <v>150</v>
      </c>
      <c r="B306" s="45"/>
      <c r="C306" s="46"/>
      <c r="D306" s="46"/>
      <c r="E306" s="49" t="s">
        <v>3406</v>
      </c>
      <c r="F306" s="46"/>
      <c r="G306" s="46"/>
      <c r="H306" s="46"/>
      <c r="I306" s="46"/>
      <c r="J306" s="48"/>
    </row>
    <row r="307" ht="120">
      <c r="A307" s="37" t="s">
        <v>152</v>
      </c>
      <c r="B307" s="45"/>
      <c r="C307" s="46"/>
      <c r="D307" s="46"/>
      <c r="E307" s="39" t="s">
        <v>3194</v>
      </c>
      <c r="F307" s="46"/>
      <c r="G307" s="46"/>
      <c r="H307" s="46"/>
      <c r="I307" s="46"/>
      <c r="J307" s="48"/>
    </row>
    <row r="308">
      <c r="A308" s="37" t="s">
        <v>144</v>
      </c>
      <c r="B308" s="37">
        <v>74</v>
      </c>
      <c r="C308" s="38" t="s">
        <v>3407</v>
      </c>
      <c r="D308" s="37" t="s">
        <v>146</v>
      </c>
      <c r="E308" s="39" t="s">
        <v>3408</v>
      </c>
      <c r="F308" s="40" t="s">
        <v>178</v>
      </c>
      <c r="G308" s="41">
        <v>1</v>
      </c>
      <c r="H308" s="42">
        <v>0</v>
      </c>
      <c r="I308" s="43">
        <f>ROUND(G308*H308,P4)</f>
        <v>0</v>
      </c>
      <c r="J308" s="37"/>
      <c r="O308" s="44">
        <f>I308*0.21</f>
        <v>0</v>
      </c>
      <c r="P308">
        <v>3</v>
      </c>
    </row>
    <row r="309">
      <c r="A309" s="37" t="s">
        <v>149</v>
      </c>
      <c r="B309" s="45"/>
      <c r="C309" s="46"/>
      <c r="D309" s="46"/>
      <c r="E309" s="47" t="s">
        <v>146</v>
      </c>
      <c r="F309" s="46"/>
      <c r="G309" s="46"/>
      <c r="H309" s="46"/>
      <c r="I309" s="46"/>
      <c r="J309" s="48"/>
    </row>
    <row r="310" ht="30">
      <c r="A310" s="37" t="s">
        <v>150</v>
      </c>
      <c r="B310" s="45"/>
      <c r="C310" s="46"/>
      <c r="D310" s="46"/>
      <c r="E310" s="49" t="s">
        <v>3406</v>
      </c>
      <c r="F310" s="46"/>
      <c r="G310" s="46"/>
      <c r="H310" s="46"/>
      <c r="I310" s="46"/>
      <c r="J310" s="48"/>
    </row>
    <row r="311" ht="120">
      <c r="A311" s="37" t="s">
        <v>152</v>
      </c>
      <c r="B311" s="45"/>
      <c r="C311" s="46"/>
      <c r="D311" s="46"/>
      <c r="E311" s="39" t="s">
        <v>3194</v>
      </c>
      <c r="F311" s="46"/>
      <c r="G311" s="46"/>
      <c r="H311" s="46"/>
      <c r="I311" s="46"/>
      <c r="J311" s="48"/>
    </row>
    <row r="312">
      <c r="A312" s="37" t="s">
        <v>144</v>
      </c>
      <c r="B312" s="37">
        <v>75</v>
      </c>
      <c r="C312" s="38" t="s">
        <v>3409</v>
      </c>
      <c r="D312" s="37" t="s">
        <v>146</v>
      </c>
      <c r="E312" s="39" t="s">
        <v>3410</v>
      </c>
      <c r="F312" s="40" t="s">
        <v>178</v>
      </c>
      <c r="G312" s="41">
        <v>2</v>
      </c>
      <c r="H312" s="42">
        <v>0</v>
      </c>
      <c r="I312" s="43">
        <f>ROUND(G312*H312,P4)</f>
        <v>0</v>
      </c>
      <c r="J312" s="37"/>
      <c r="O312" s="44">
        <f>I312*0.21</f>
        <v>0</v>
      </c>
      <c r="P312">
        <v>3</v>
      </c>
    </row>
    <row r="313">
      <c r="A313" s="37" t="s">
        <v>149</v>
      </c>
      <c r="B313" s="45"/>
      <c r="C313" s="46"/>
      <c r="D313" s="46"/>
      <c r="E313" s="47" t="s">
        <v>146</v>
      </c>
      <c r="F313" s="46"/>
      <c r="G313" s="46"/>
      <c r="H313" s="46"/>
      <c r="I313" s="46"/>
      <c r="J313" s="48"/>
    </row>
    <row r="314" ht="30">
      <c r="A314" s="37" t="s">
        <v>150</v>
      </c>
      <c r="B314" s="45"/>
      <c r="C314" s="46"/>
      <c r="D314" s="46"/>
      <c r="E314" s="49" t="s">
        <v>3411</v>
      </c>
      <c r="F314" s="46"/>
      <c r="G314" s="46"/>
      <c r="H314" s="46"/>
      <c r="I314" s="46"/>
      <c r="J314" s="48"/>
    </row>
    <row r="315" ht="120">
      <c r="A315" s="37" t="s">
        <v>152</v>
      </c>
      <c r="B315" s="45"/>
      <c r="C315" s="46"/>
      <c r="D315" s="46"/>
      <c r="E315" s="39" t="s">
        <v>3194</v>
      </c>
      <c r="F315" s="46"/>
      <c r="G315" s="46"/>
      <c r="H315" s="46"/>
      <c r="I315" s="46"/>
      <c r="J315" s="48"/>
    </row>
    <row r="316">
      <c r="A316" s="37" t="s">
        <v>144</v>
      </c>
      <c r="B316" s="37">
        <v>76</v>
      </c>
      <c r="C316" s="38" t="s">
        <v>3412</v>
      </c>
      <c r="D316" s="37" t="s">
        <v>146</v>
      </c>
      <c r="E316" s="39" t="s">
        <v>3413</v>
      </c>
      <c r="F316" s="40" t="s">
        <v>178</v>
      </c>
      <c r="G316" s="41">
        <v>7</v>
      </c>
      <c r="H316" s="42">
        <v>0</v>
      </c>
      <c r="I316" s="43">
        <f>ROUND(G316*H316,P4)</f>
        <v>0</v>
      </c>
      <c r="J316" s="37"/>
      <c r="O316" s="44">
        <f>I316*0.21</f>
        <v>0</v>
      </c>
      <c r="P316">
        <v>3</v>
      </c>
    </row>
    <row r="317">
      <c r="A317" s="37" t="s">
        <v>149</v>
      </c>
      <c r="B317" s="45"/>
      <c r="C317" s="46"/>
      <c r="D317" s="46"/>
      <c r="E317" s="47" t="s">
        <v>146</v>
      </c>
      <c r="F317" s="46"/>
      <c r="G317" s="46"/>
      <c r="H317" s="46"/>
      <c r="I317" s="46"/>
      <c r="J317" s="48"/>
    </row>
    <row r="318" ht="30">
      <c r="A318" s="37" t="s">
        <v>150</v>
      </c>
      <c r="B318" s="45"/>
      <c r="C318" s="46"/>
      <c r="D318" s="46"/>
      <c r="E318" s="49" t="s">
        <v>3414</v>
      </c>
      <c r="F318" s="46"/>
      <c r="G318" s="46"/>
      <c r="H318" s="46"/>
      <c r="I318" s="46"/>
      <c r="J318" s="48"/>
    </row>
    <row r="319" ht="135">
      <c r="A319" s="37" t="s">
        <v>152</v>
      </c>
      <c r="B319" s="45"/>
      <c r="C319" s="46"/>
      <c r="D319" s="46"/>
      <c r="E319" s="39" t="s">
        <v>3197</v>
      </c>
      <c r="F319" s="46"/>
      <c r="G319" s="46"/>
      <c r="H319" s="46"/>
      <c r="I319" s="46"/>
      <c r="J319" s="48"/>
    </row>
    <row r="320">
      <c r="A320" s="37" t="s">
        <v>144</v>
      </c>
      <c r="B320" s="37">
        <v>77</v>
      </c>
      <c r="C320" s="38" t="s">
        <v>3415</v>
      </c>
      <c r="D320" s="37" t="s">
        <v>146</v>
      </c>
      <c r="E320" s="39" t="s">
        <v>3416</v>
      </c>
      <c r="F320" s="40" t="s">
        <v>178</v>
      </c>
      <c r="G320" s="41">
        <v>2</v>
      </c>
      <c r="H320" s="42">
        <v>0</v>
      </c>
      <c r="I320" s="43">
        <f>ROUND(G320*H320,P4)</f>
        <v>0</v>
      </c>
      <c r="J320" s="37"/>
      <c r="O320" s="44">
        <f>I320*0.21</f>
        <v>0</v>
      </c>
      <c r="P320">
        <v>3</v>
      </c>
    </row>
    <row r="321">
      <c r="A321" s="37" t="s">
        <v>149</v>
      </c>
      <c r="B321" s="45"/>
      <c r="C321" s="46"/>
      <c r="D321" s="46"/>
      <c r="E321" s="47" t="s">
        <v>146</v>
      </c>
      <c r="F321" s="46"/>
      <c r="G321" s="46"/>
      <c r="H321" s="46"/>
      <c r="I321" s="46"/>
      <c r="J321" s="48"/>
    </row>
    <row r="322" ht="30">
      <c r="A322" s="37" t="s">
        <v>150</v>
      </c>
      <c r="B322" s="45"/>
      <c r="C322" s="46"/>
      <c r="D322" s="46"/>
      <c r="E322" s="49" t="s">
        <v>3411</v>
      </c>
      <c r="F322" s="46"/>
      <c r="G322" s="46"/>
      <c r="H322" s="46"/>
      <c r="I322" s="46"/>
      <c r="J322" s="48"/>
    </row>
    <row r="323" ht="135">
      <c r="A323" s="37" t="s">
        <v>152</v>
      </c>
      <c r="B323" s="45"/>
      <c r="C323" s="46"/>
      <c r="D323" s="46"/>
      <c r="E323" s="39" t="s">
        <v>3197</v>
      </c>
      <c r="F323" s="46"/>
      <c r="G323" s="46"/>
      <c r="H323" s="46"/>
      <c r="I323" s="46"/>
      <c r="J323" s="48"/>
    </row>
    <row r="324">
      <c r="A324" s="37" t="s">
        <v>144</v>
      </c>
      <c r="B324" s="37">
        <v>78</v>
      </c>
      <c r="C324" s="38" t="s">
        <v>3417</v>
      </c>
      <c r="D324" s="37" t="s">
        <v>146</v>
      </c>
      <c r="E324" s="39" t="s">
        <v>3418</v>
      </c>
      <c r="F324" s="40" t="s">
        <v>178</v>
      </c>
      <c r="G324" s="41">
        <v>3</v>
      </c>
      <c r="H324" s="42">
        <v>0</v>
      </c>
      <c r="I324" s="43">
        <f>ROUND(G324*H324,P4)</f>
        <v>0</v>
      </c>
      <c r="J324" s="37"/>
      <c r="O324" s="44">
        <f>I324*0.21</f>
        <v>0</v>
      </c>
      <c r="P324">
        <v>3</v>
      </c>
    </row>
    <row r="325">
      <c r="A325" s="37" t="s">
        <v>149</v>
      </c>
      <c r="B325" s="45"/>
      <c r="C325" s="46"/>
      <c r="D325" s="46"/>
      <c r="E325" s="47" t="s">
        <v>146</v>
      </c>
      <c r="F325" s="46"/>
      <c r="G325" s="46"/>
      <c r="H325" s="46"/>
      <c r="I325" s="46"/>
      <c r="J325" s="48"/>
    </row>
    <row r="326" ht="30">
      <c r="A326" s="37" t="s">
        <v>150</v>
      </c>
      <c r="B326" s="45"/>
      <c r="C326" s="46"/>
      <c r="D326" s="46"/>
      <c r="E326" s="49" t="s">
        <v>3419</v>
      </c>
      <c r="F326" s="46"/>
      <c r="G326" s="46"/>
      <c r="H326" s="46"/>
      <c r="I326" s="46"/>
      <c r="J326" s="48"/>
    </row>
    <row r="327" ht="135">
      <c r="A327" s="37" t="s">
        <v>152</v>
      </c>
      <c r="B327" s="45"/>
      <c r="C327" s="46"/>
      <c r="D327" s="46"/>
      <c r="E327" s="39" t="s">
        <v>3197</v>
      </c>
      <c r="F327" s="46"/>
      <c r="G327" s="46"/>
      <c r="H327" s="46"/>
      <c r="I327" s="46"/>
      <c r="J327" s="48"/>
    </row>
    <row r="328">
      <c r="A328" s="37" t="s">
        <v>144</v>
      </c>
      <c r="B328" s="37">
        <v>79</v>
      </c>
      <c r="C328" s="38" t="s">
        <v>3420</v>
      </c>
      <c r="D328" s="37" t="s">
        <v>146</v>
      </c>
      <c r="E328" s="39" t="s">
        <v>3421</v>
      </c>
      <c r="F328" s="40" t="s">
        <v>178</v>
      </c>
      <c r="G328" s="41">
        <v>5</v>
      </c>
      <c r="H328" s="42">
        <v>0</v>
      </c>
      <c r="I328" s="43">
        <f>ROUND(G328*H328,P4)</f>
        <v>0</v>
      </c>
      <c r="J328" s="37"/>
      <c r="O328" s="44">
        <f>I328*0.21</f>
        <v>0</v>
      </c>
      <c r="P328">
        <v>3</v>
      </c>
    </row>
    <row r="329">
      <c r="A329" s="37" t="s">
        <v>149</v>
      </c>
      <c r="B329" s="45"/>
      <c r="C329" s="46"/>
      <c r="D329" s="46"/>
      <c r="E329" s="47" t="s">
        <v>146</v>
      </c>
      <c r="F329" s="46"/>
      <c r="G329" s="46"/>
      <c r="H329" s="46"/>
      <c r="I329" s="46"/>
      <c r="J329" s="48"/>
    </row>
    <row r="330" ht="30">
      <c r="A330" s="37" t="s">
        <v>150</v>
      </c>
      <c r="B330" s="45"/>
      <c r="C330" s="46"/>
      <c r="D330" s="46"/>
      <c r="E330" s="49" t="s">
        <v>3422</v>
      </c>
      <c r="F330" s="46"/>
      <c r="G330" s="46"/>
      <c r="H330" s="46"/>
      <c r="I330" s="46"/>
      <c r="J330" s="48"/>
    </row>
    <row r="331" ht="135">
      <c r="A331" s="37" t="s">
        <v>152</v>
      </c>
      <c r="B331" s="45"/>
      <c r="C331" s="46"/>
      <c r="D331" s="46"/>
      <c r="E331" s="39" t="s">
        <v>3197</v>
      </c>
      <c r="F331" s="46"/>
      <c r="G331" s="46"/>
      <c r="H331" s="46"/>
      <c r="I331" s="46"/>
      <c r="J331" s="48"/>
    </row>
    <row r="332">
      <c r="A332" s="37" t="s">
        <v>144</v>
      </c>
      <c r="B332" s="37">
        <v>80</v>
      </c>
      <c r="C332" s="38" t="s">
        <v>3423</v>
      </c>
      <c r="D332" s="37" t="s">
        <v>146</v>
      </c>
      <c r="E332" s="39" t="s">
        <v>3424</v>
      </c>
      <c r="F332" s="40" t="s">
        <v>178</v>
      </c>
      <c r="G332" s="41">
        <v>6</v>
      </c>
      <c r="H332" s="42">
        <v>0</v>
      </c>
      <c r="I332" s="43">
        <f>ROUND(G332*H332,P4)</f>
        <v>0</v>
      </c>
      <c r="J332" s="37"/>
      <c r="O332" s="44">
        <f>I332*0.21</f>
        <v>0</v>
      </c>
      <c r="P332">
        <v>3</v>
      </c>
    </row>
    <row r="333">
      <c r="A333" s="37" t="s">
        <v>149</v>
      </c>
      <c r="B333" s="45"/>
      <c r="C333" s="46"/>
      <c r="D333" s="46"/>
      <c r="E333" s="47" t="s">
        <v>146</v>
      </c>
      <c r="F333" s="46"/>
      <c r="G333" s="46"/>
      <c r="H333" s="46"/>
      <c r="I333" s="46"/>
      <c r="J333" s="48"/>
    </row>
    <row r="334" ht="30">
      <c r="A334" s="37" t="s">
        <v>150</v>
      </c>
      <c r="B334" s="45"/>
      <c r="C334" s="46"/>
      <c r="D334" s="46"/>
      <c r="E334" s="49" t="s">
        <v>3425</v>
      </c>
      <c r="F334" s="46"/>
      <c r="G334" s="46"/>
      <c r="H334" s="46"/>
      <c r="I334" s="46"/>
      <c r="J334" s="48"/>
    </row>
    <row r="335" ht="135">
      <c r="A335" s="37" t="s">
        <v>152</v>
      </c>
      <c r="B335" s="45"/>
      <c r="C335" s="46"/>
      <c r="D335" s="46"/>
      <c r="E335" s="39" t="s">
        <v>3197</v>
      </c>
      <c r="F335" s="46"/>
      <c r="G335" s="46"/>
      <c r="H335" s="46"/>
      <c r="I335" s="46"/>
      <c r="J335" s="48"/>
    </row>
    <row r="336">
      <c r="A336" s="37" t="s">
        <v>144</v>
      </c>
      <c r="B336" s="37">
        <v>81</v>
      </c>
      <c r="C336" s="38" t="s">
        <v>3426</v>
      </c>
      <c r="D336" s="37" t="s">
        <v>146</v>
      </c>
      <c r="E336" s="39" t="s">
        <v>3427</v>
      </c>
      <c r="F336" s="40" t="s">
        <v>178</v>
      </c>
      <c r="G336" s="41">
        <v>2</v>
      </c>
      <c r="H336" s="42">
        <v>0</v>
      </c>
      <c r="I336" s="43">
        <f>ROUND(G336*H336,P4)</f>
        <v>0</v>
      </c>
      <c r="J336" s="37"/>
      <c r="O336" s="44">
        <f>I336*0.21</f>
        <v>0</v>
      </c>
      <c r="P336">
        <v>3</v>
      </c>
    </row>
    <row r="337">
      <c r="A337" s="37" t="s">
        <v>149</v>
      </c>
      <c r="B337" s="45"/>
      <c r="C337" s="46"/>
      <c r="D337" s="46"/>
      <c r="E337" s="47" t="s">
        <v>146</v>
      </c>
      <c r="F337" s="46"/>
      <c r="G337" s="46"/>
      <c r="H337" s="46"/>
      <c r="I337" s="46"/>
      <c r="J337" s="48"/>
    </row>
    <row r="338" ht="30">
      <c r="A338" s="37" t="s">
        <v>150</v>
      </c>
      <c r="B338" s="45"/>
      <c r="C338" s="46"/>
      <c r="D338" s="46"/>
      <c r="E338" s="49" t="s">
        <v>3411</v>
      </c>
      <c r="F338" s="46"/>
      <c r="G338" s="46"/>
      <c r="H338" s="46"/>
      <c r="I338" s="46"/>
      <c r="J338" s="48"/>
    </row>
    <row r="339" ht="135">
      <c r="A339" s="37" t="s">
        <v>152</v>
      </c>
      <c r="B339" s="45"/>
      <c r="C339" s="46"/>
      <c r="D339" s="46"/>
      <c r="E339" s="39" t="s">
        <v>3197</v>
      </c>
      <c r="F339" s="46"/>
      <c r="G339" s="46"/>
      <c r="H339" s="46"/>
      <c r="I339" s="46"/>
      <c r="J339" s="48"/>
    </row>
    <row r="340">
      <c r="A340" s="37" t="s">
        <v>144</v>
      </c>
      <c r="B340" s="37">
        <v>82</v>
      </c>
      <c r="C340" s="38" t="s">
        <v>3428</v>
      </c>
      <c r="D340" s="37" t="s">
        <v>146</v>
      </c>
      <c r="E340" s="39" t="s">
        <v>3429</v>
      </c>
      <c r="F340" s="40" t="s">
        <v>178</v>
      </c>
      <c r="G340" s="41">
        <v>1</v>
      </c>
      <c r="H340" s="42">
        <v>0</v>
      </c>
      <c r="I340" s="43">
        <f>ROUND(G340*H340,P4)</f>
        <v>0</v>
      </c>
      <c r="J340" s="37"/>
      <c r="O340" s="44">
        <f>I340*0.21</f>
        <v>0</v>
      </c>
      <c r="P340">
        <v>3</v>
      </c>
    </row>
    <row r="341">
      <c r="A341" s="37" t="s">
        <v>149</v>
      </c>
      <c r="B341" s="45"/>
      <c r="C341" s="46"/>
      <c r="D341" s="46"/>
      <c r="E341" s="47" t="s">
        <v>146</v>
      </c>
      <c r="F341" s="46"/>
      <c r="G341" s="46"/>
      <c r="H341" s="46"/>
      <c r="I341" s="46"/>
      <c r="J341" s="48"/>
    </row>
    <row r="342" ht="30">
      <c r="A342" s="37" t="s">
        <v>150</v>
      </c>
      <c r="B342" s="45"/>
      <c r="C342" s="46"/>
      <c r="D342" s="46"/>
      <c r="E342" s="49" t="s">
        <v>3406</v>
      </c>
      <c r="F342" s="46"/>
      <c r="G342" s="46"/>
      <c r="H342" s="46"/>
      <c r="I342" s="46"/>
      <c r="J342" s="48"/>
    </row>
    <row r="343" ht="135">
      <c r="A343" s="37" t="s">
        <v>152</v>
      </c>
      <c r="B343" s="45"/>
      <c r="C343" s="46"/>
      <c r="D343" s="46"/>
      <c r="E343" s="39" t="s">
        <v>3197</v>
      </c>
      <c r="F343" s="46"/>
      <c r="G343" s="46"/>
      <c r="H343" s="46"/>
      <c r="I343" s="46"/>
      <c r="J343" s="48"/>
    </row>
    <row r="344">
      <c r="A344" s="37" t="s">
        <v>144</v>
      </c>
      <c r="B344" s="37">
        <v>83</v>
      </c>
      <c r="C344" s="38" t="s">
        <v>3430</v>
      </c>
      <c r="D344" s="37" t="s">
        <v>146</v>
      </c>
      <c r="E344" s="39" t="s">
        <v>3431</v>
      </c>
      <c r="F344" s="40" t="s">
        <v>178</v>
      </c>
      <c r="G344" s="41">
        <v>1</v>
      </c>
      <c r="H344" s="42">
        <v>0</v>
      </c>
      <c r="I344" s="43">
        <f>ROUND(G344*H344,P4)</f>
        <v>0</v>
      </c>
      <c r="J344" s="37"/>
      <c r="O344" s="44">
        <f>I344*0.21</f>
        <v>0</v>
      </c>
      <c r="P344">
        <v>3</v>
      </c>
    </row>
    <row r="345">
      <c r="A345" s="37" t="s">
        <v>149</v>
      </c>
      <c r="B345" s="45"/>
      <c r="C345" s="46"/>
      <c r="D345" s="46"/>
      <c r="E345" s="47" t="s">
        <v>146</v>
      </c>
      <c r="F345" s="46"/>
      <c r="G345" s="46"/>
      <c r="H345" s="46"/>
      <c r="I345" s="46"/>
      <c r="J345" s="48"/>
    </row>
    <row r="346" ht="30">
      <c r="A346" s="37" t="s">
        <v>150</v>
      </c>
      <c r="B346" s="45"/>
      <c r="C346" s="46"/>
      <c r="D346" s="46"/>
      <c r="E346" s="49" t="s">
        <v>3406</v>
      </c>
      <c r="F346" s="46"/>
      <c r="G346" s="46"/>
      <c r="H346" s="46"/>
      <c r="I346" s="46"/>
      <c r="J346" s="48"/>
    </row>
    <row r="347" ht="135">
      <c r="A347" s="37" t="s">
        <v>152</v>
      </c>
      <c r="B347" s="45"/>
      <c r="C347" s="46"/>
      <c r="D347" s="46"/>
      <c r="E347" s="39" t="s">
        <v>3197</v>
      </c>
      <c r="F347" s="46"/>
      <c r="G347" s="46"/>
      <c r="H347" s="46"/>
      <c r="I347" s="46"/>
      <c r="J347" s="48"/>
    </row>
    <row r="348">
      <c r="A348" s="37" t="s">
        <v>144</v>
      </c>
      <c r="B348" s="37">
        <v>84</v>
      </c>
      <c r="C348" s="38" t="s">
        <v>3432</v>
      </c>
      <c r="D348" s="37" t="s">
        <v>146</v>
      </c>
      <c r="E348" s="39" t="s">
        <v>3433</v>
      </c>
      <c r="F348" s="40" t="s">
        <v>178</v>
      </c>
      <c r="G348" s="41">
        <v>458</v>
      </c>
      <c r="H348" s="42">
        <v>0</v>
      </c>
      <c r="I348" s="43">
        <f>ROUND(G348*H348,P4)</f>
        <v>0</v>
      </c>
      <c r="J348" s="37"/>
      <c r="O348" s="44">
        <f>I348*0.21</f>
        <v>0</v>
      </c>
      <c r="P348">
        <v>3</v>
      </c>
    </row>
    <row r="349">
      <c r="A349" s="37" t="s">
        <v>149</v>
      </c>
      <c r="B349" s="45"/>
      <c r="C349" s="46"/>
      <c r="D349" s="46"/>
      <c r="E349" s="47" t="s">
        <v>146</v>
      </c>
      <c r="F349" s="46"/>
      <c r="G349" s="46"/>
      <c r="H349" s="46"/>
      <c r="I349" s="46"/>
      <c r="J349" s="48"/>
    </row>
    <row r="350" ht="30">
      <c r="A350" s="37" t="s">
        <v>150</v>
      </c>
      <c r="B350" s="45"/>
      <c r="C350" s="46"/>
      <c r="D350" s="46"/>
      <c r="E350" s="49" t="s">
        <v>3434</v>
      </c>
      <c r="F350" s="46"/>
      <c r="G350" s="46"/>
      <c r="H350" s="46"/>
      <c r="I350" s="46"/>
      <c r="J350" s="48"/>
    </row>
    <row r="351" ht="135">
      <c r="A351" s="37" t="s">
        <v>152</v>
      </c>
      <c r="B351" s="45"/>
      <c r="C351" s="46"/>
      <c r="D351" s="46"/>
      <c r="E351" s="39" t="s">
        <v>3197</v>
      </c>
      <c r="F351" s="46"/>
      <c r="G351" s="46"/>
      <c r="H351" s="46"/>
      <c r="I351" s="46"/>
      <c r="J351" s="48"/>
    </row>
    <row r="352">
      <c r="A352" s="37" t="s">
        <v>144</v>
      </c>
      <c r="B352" s="37">
        <v>85</v>
      </c>
      <c r="C352" s="38" t="s">
        <v>3435</v>
      </c>
      <c r="D352" s="37" t="s">
        <v>146</v>
      </c>
      <c r="E352" s="39" t="s">
        <v>3436</v>
      </c>
      <c r="F352" s="40" t="s">
        <v>178</v>
      </c>
      <c r="G352" s="41">
        <v>30</v>
      </c>
      <c r="H352" s="42">
        <v>0</v>
      </c>
      <c r="I352" s="43">
        <f>ROUND(G352*H352,P4)</f>
        <v>0</v>
      </c>
      <c r="J352" s="37"/>
      <c r="O352" s="44">
        <f>I352*0.21</f>
        <v>0</v>
      </c>
      <c r="P352">
        <v>3</v>
      </c>
    </row>
    <row r="353">
      <c r="A353" s="37" t="s">
        <v>149</v>
      </c>
      <c r="B353" s="45"/>
      <c r="C353" s="46"/>
      <c r="D353" s="46"/>
      <c r="E353" s="47" t="s">
        <v>146</v>
      </c>
      <c r="F353" s="46"/>
      <c r="G353" s="46"/>
      <c r="H353" s="46"/>
      <c r="I353" s="46"/>
      <c r="J353" s="48"/>
    </row>
    <row r="354" ht="30">
      <c r="A354" s="37" t="s">
        <v>150</v>
      </c>
      <c r="B354" s="45"/>
      <c r="C354" s="46"/>
      <c r="D354" s="46"/>
      <c r="E354" s="49" t="s">
        <v>3437</v>
      </c>
      <c r="F354" s="46"/>
      <c r="G354" s="46"/>
      <c r="H354" s="46"/>
      <c r="I354" s="46"/>
      <c r="J354" s="48"/>
    </row>
    <row r="355" ht="135">
      <c r="A355" s="37" t="s">
        <v>152</v>
      </c>
      <c r="B355" s="45"/>
      <c r="C355" s="46"/>
      <c r="D355" s="46"/>
      <c r="E355" s="39" t="s">
        <v>3197</v>
      </c>
      <c r="F355" s="46"/>
      <c r="G355" s="46"/>
      <c r="H355" s="46"/>
      <c r="I355" s="46"/>
      <c r="J355" s="48"/>
    </row>
    <row r="356">
      <c r="A356" s="37" t="s">
        <v>144</v>
      </c>
      <c r="B356" s="37">
        <v>86</v>
      </c>
      <c r="C356" s="38" t="s">
        <v>3438</v>
      </c>
      <c r="D356" s="37" t="s">
        <v>146</v>
      </c>
      <c r="E356" s="39" t="s">
        <v>3439</v>
      </c>
      <c r="F356" s="40" t="s">
        <v>178</v>
      </c>
      <c r="G356" s="41">
        <v>55</v>
      </c>
      <c r="H356" s="42">
        <v>0</v>
      </c>
      <c r="I356" s="43">
        <f>ROUND(G356*H356,P4)</f>
        <v>0</v>
      </c>
      <c r="J356" s="37"/>
      <c r="O356" s="44">
        <f>I356*0.21</f>
        <v>0</v>
      </c>
      <c r="P356">
        <v>3</v>
      </c>
    </row>
    <row r="357">
      <c r="A357" s="37" t="s">
        <v>149</v>
      </c>
      <c r="B357" s="45"/>
      <c r="C357" s="46"/>
      <c r="D357" s="46"/>
      <c r="E357" s="47" t="s">
        <v>146</v>
      </c>
      <c r="F357" s="46"/>
      <c r="G357" s="46"/>
      <c r="H357" s="46"/>
      <c r="I357" s="46"/>
      <c r="J357" s="48"/>
    </row>
    <row r="358" ht="30">
      <c r="A358" s="37" t="s">
        <v>150</v>
      </c>
      <c r="B358" s="45"/>
      <c r="C358" s="46"/>
      <c r="D358" s="46"/>
      <c r="E358" s="49" t="s">
        <v>3440</v>
      </c>
      <c r="F358" s="46"/>
      <c r="G358" s="46"/>
      <c r="H358" s="46"/>
      <c r="I358" s="46"/>
      <c r="J358" s="48"/>
    </row>
    <row r="359" ht="135">
      <c r="A359" s="37" t="s">
        <v>152</v>
      </c>
      <c r="B359" s="45"/>
      <c r="C359" s="46"/>
      <c r="D359" s="46"/>
      <c r="E359" s="39" t="s">
        <v>3197</v>
      </c>
      <c r="F359" s="46"/>
      <c r="G359" s="46"/>
      <c r="H359" s="46"/>
      <c r="I359" s="46"/>
      <c r="J359" s="48"/>
    </row>
    <row r="360">
      <c r="A360" s="37" t="s">
        <v>144</v>
      </c>
      <c r="B360" s="37">
        <v>87</v>
      </c>
      <c r="C360" s="38" t="s">
        <v>3441</v>
      </c>
      <c r="D360" s="37" t="s">
        <v>146</v>
      </c>
      <c r="E360" s="39" t="s">
        <v>3442</v>
      </c>
      <c r="F360" s="40" t="s">
        <v>178</v>
      </c>
      <c r="G360" s="41">
        <v>28</v>
      </c>
      <c r="H360" s="42">
        <v>0</v>
      </c>
      <c r="I360" s="43">
        <f>ROUND(G360*H360,P4)</f>
        <v>0</v>
      </c>
      <c r="J360" s="37"/>
      <c r="O360" s="44">
        <f>I360*0.21</f>
        <v>0</v>
      </c>
      <c r="P360">
        <v>3</v>
      </c>
    </row>
    <row r="361">
      <c r="A361" s="37" t="s">
        <v>149</v>
      </c>
      <c r="B361" s="45"/>
      <c r="C361" s="46"/>
      <c r="D361" s="46"/>
      <c r="E361" s="47" t="s">
        <v>146</v>
      </c>
      <c r="F361" s="46"/>
      <c r="G361" s="46"/>
      <c r="H361" s="46"/>
      <c r="I361" s="46"/>
      <c r="J361" s="48"/>
    </row>
    <row r="362" ht="30">
      <c r="A362" s="37" t="s">
        <v>150</v>
      </c>
      <c r="B362" s="45"/>
      <c r="C362" s="46"/>
      <c r="D362" s="46"/>
      <c r="E362" s="49" t="s">
        <v>3443</v>
      </c>
      <c r="F362" s="46"/>
      <c r="G362" s="46"/>
      <c r="H362" s="46"/>
      <c r="I362" s="46"/>
      <c r="J362" s="48"/>
    </row>
    <row r="363" ht="135">
      <c r="A363" s="37" t="s">
        <v>152</v>
      </c>
      <c r="B363" s="45"/>
      <c r="C363" s="46"/>
      <c r="D363" s="46"/>
      <c r="E363" s="39" t="s">
        <v>3197</v>
      </c>
      <c r="F363" s="46"/>
      <c r="G363" s="46"/>
      <c r="H363" s="46"/>
      <c r="I363" s="46"/>
      <c r="J363" s="48"/>
    </row>
    <row r="364" ht="30">
      <c r="A364" s="37" t="s">
        <v>144</v>
      </c>
      <c r="B364" s="37">
        <v>88</v>
      </c>
      <c r="C364" s="38" t="s">
        <v>3444</v>
      </c>
      <c r="D364" s="37" t="s">
        <v>146</v>
      </c>
      <c r="E364" s="39" t="s">
        <v>3445</v>
      </c>
      <c r="F364" s="40" t="s">
        <v>156</v>
      </c>
      <c r="G364" s="41">
        <v>2400</v>
      </c>
      <c r="H364" s="42">
        <v>0</v>
      </c>
      <c r="I364" s="43">
        <f>ROUND(G364*H364,P4)</f>
        <v>0</v>
      </c>
      <c r="J364" s="37"/>
      <c r="O364" s="44">
        <f>I364*0.21</f>
        <v>0</v>
      </c>
      <c r="P364">
        <v>3</v>
      </c>
    </row>
    <row r="365">
      <c r="A365" s="37" t="s">
        <v>149</v>
      </c>
      <c r="B365" s="45"/>
      <c r="C365" s="46"/>
      <c r="D365" s="46"/>
      <c r="E365" s="47" t="s">
        <v>146</v>
      </c>
      <c r="F365" s="46"/>
      <c r="G365" s="46"/>
      <c r="H365" s="46"/>
      <c r="I365" s="46"/>
      <c r="J365" s="48"/>
    </row>
    <row r="366" ht="30">
      <c r="A366" s="37" t="s">
        <v>150</v>
      </c>
      <c r="B366" s="45"/>
      <c r="C366" s="46"/>
      <c r="D366" s="46"/>
      <c r="E366" s="49" t="s">
        <v>3446</v>
      </c>
      <c r="F366" s="46"/>
      <c r="G366" s="46"/>
      <c r="H366" s="46"/>
      <c r="I366" s="46"/>
      <c r="J366" s="48"/>
    </row>
    <row r="367" ht="135">
      <c r="A367" s="37" t="s">
        <v>152</v>
      </c>
      <c r="B367" s="45"/>
      <c r="C367" s="46"/>
      <c r="D367" s="46"/>
      <c r="E367" s="39" t="s">
        <v>3201</v>
      </c>
      <c r="F367" s="46"/>
      <c r="G367" s="46"/>
      <c r="H367" s="46"/>
      <c r="I367" s="46"/>
      <c r="J367" s="48"/>
    </row>
    <row r="368" ht="30">
      <c r="A368" s="37" t="s">
        <v>144</v>
      </c>
      <c r="B368" s="37">
        <v>89</v>
      </c>
      <c r="C368" s="38" t="s">
        <v>3447</v>
      </c>
      <c r="D368" s="37" t="s">
        <v>146</v>
      </c>
      <c r="E368" s="39" t="s">
        <v>3448</v>
      </c>
      <c r="F368" s="40" t="s">
        <v>156</v>
      </c>
      <c r="G368" s="41">
        <v>2400</v>
      </c>
      <c r="H368" s="42">
        <v>0</v>
      </c>
      <c r="I368" s="43">
        <f>ROUND(G368*H368,P4)</f>
        <v>0</v>
      </c>
      <c r="J368" s="37"/>
      <c r="O368" s="44">
        <f>I368*0.21</f>
        <v>0</v>
      </c>
      <c r="P368">
        <v>3</v>
      </c>
    </row>
    <row r="369">
      <c r="A369" s="37" t="s">
        <v>149</v>
      </c>
      <c r="B369" s="45"/>
      <c r="C369" s="46"/>
      <c r="D369" s="46"/>
      <c r="E369" s="47" t="s">
        <v>146</v>
      </c>
      <c r="F369" s="46"/>
      <c r="G369" s="46"/>
      <c r="H369" s="46"/>
      <c r="I369" s="46"/>
      <c r="J369" s="48"/>
    </row>
    <row r="370" ht="30">
      <c r="A370" s="37" t="s">
        <v>150</v>
      </c>
      <c r="B370" s="45"/>
      <c r="C370" s="46"/>
      <c r="D370" s="46"/>
      <c r="E370" s="49" t="s">
        <v>3446</v>
      </c>
      <c r="F370" s="46"/>
      <c r="G370" s="46"/>
      <c r="H370" s="46"/>
      <c r="I370" s="46"/>
      <c r="J370" s="48"/>
    </row>
    <row r="371" ht="135">
      <c r="A371" s="37" t="s">
        <v>152</v>
      </c>
      <c r="B371" s="45"/>
      <c r="C371" s="46"/>
      <c r="D371" s="46"/>
      <c r="E371" s="39" t="s">
        <v>3201</v>
      </c>
      <c r="F371" s="46"/>
      <c r="G371" s="46"/>
      <c r="H371" s="46"/>
      <c r="I371" s="46"/>
      <c r="J371" s="48"/>
    </row>
    <row r="372">
      <c r="A372" s="37" t="s">
        <v>144</v>
      </c>
      <c r="B372" s="37">
        <v>90</v>
      </c>
      <c r="C372" s="38" t="s">
        <v>3449</v>
      </c>
      <c r="D372" s="37" t="s">
        <v>146</v>
      </c>
      <c r="E372" s="39" t="s">
        <v>3450</v>
      </c>
      <c r="F372" s="40" t="s">
        <v>156</v>
      </c>
      <c r="G372" s="41">
        <v>830</v>
      </c>
      <c r="H372" s="42">
        <v>0</v>
      </c>
      <c r="I372" s="43">
        <f>ROUND(G372*H372,P4)</f>
        <v>0</v>
      </c>
      <c r="J372" s="37"/>
      <c r="O372" s="44">
        <f>I372*0.21</f>
        <v>0</v>
      </c>
      <c r="P372">
        <v>3</v>
      </c>
    </row>
    <row r="373">
      <c r="A373" s="37" t="s">
        <v>149</v>
      </c>
      <c r="B373" s="45"/>
      <c r="C373" s="46"/>
      <c r="D373" s="46"/>
      <c r="E373" s="47" t="s">
        <v>146</v>
      </c>
      <c r="F373" s="46"/>
      <c r="G373" s="46"/>
      <c r="H373" s="46"/>
      <c r="I373" s="46"/>
      <c r="J373" s="48"/>
    </row>
    <row r="374" ht="30">
      <c r="A374" s="37" t="s">
        <v>150</v>
      </c>
      <c r="B374" s="45"/>
      <c r="C374" s="46"/>
      <c r="D374" s="46"/>
      <c r="E374" s="49" t="s">
        <v>3451</v>
      </c>
      <c r="F374" s="46"/>
      <c r="G374" s="46"/>
      <c r="H374" s="46"/>
      <c r="I374" s="46"/>
      <c r="J374" s="48"/>
    </row>
    <row r="375" ht="135">
      <c r="A375" s="37" t="s">
        <v>152</v>
      </c>
      <c r="B375" s="45"/>
      <c r="C375" s="46"/>
      <c r="D375" s="46"/>
      <c r="E375" s="39" t="s">
        <v>3201</v>
      </c>
      <c r="F375" s="46"/>
      <c r="G375" s="46"/>
      <c r="H375" s="46"/>
      <c r="I375" s="46"/>
      <c r="J375" s="48"/>
    </row>
    <row r="376">
      <c r="A376" s="37" t="s">
        <v>144</v>
      </c>
      <c r="B376" s="37">
        <v>91</v>
      </c>
      <c r="C376" s="38" t="s">
        <v>3452</v>
      </c>
      <c r="D376" s="37" t="s">
        <v>146</v>
      </c>
      <c r="E376" s="39" t="s">
        <v>3453</v>
      </c>
      <c r="F376" s="40" t="s">
        <v>2510</v>
      </c>
      <c r="G376" s="41">
        <v>100</v>
      </c>
      <c r="H376" s="42">
        <v>0</v>
      </c>
      <c r="I376" s="43">
        <f>ROUND(G376*H376,P4)</f>
        <v>0</v>
      </c>
      <c r="J376" s="37"/>
      <c r="O376" s="44">
        <f>I376*0.21</f>
        <v>0</v>
      </c>
      <c r="P376">
        <v>3</v>
      </c>
    </row>
    <row r="377">
      <c r="A377" s="37" t="s">
        <v>149</v>
      </c>
      <c r="B377" s="45"/>
      <c r="C377" s="46"/>
      <c r="D377" s="46"/>
      <c r="E377" s="47" t="s">
        <v>146</v>
      </c>
      <c r="F377" s="46"/>
      <c r="G377" s="46"/>
      <c r="H377" s="46"/>
      <c r="I377" s="46"/>
      <c r="J377" s="48"/>
    </row>
    <row r="378" ht="30">
      <c r="A378" s="37" t="s">
        <v>150</v>
      </c>
      <c r="B378" s="45"/>
      <c r="C378" s="46"/>
      <c r="D378" s="46"/>
      <c r="E378" s="49" t="s">
        <v>3454</v>
      </c>
      <c r="F378" s="46"/>
      <c r="G378" s="46"/>
      <c r="H378" s="46"/>
      <c r="I378" s="46"/>
      <c r="J378" s="48"/>
    </row>
    <row r="379" ht="165">
      <c r="A379" s="37" t="s">
        <v>152</v>
      </c>
      <c r="B379" s="45"/>
      <c r="C379" s="46"/>
      <c r="D379" s="46"/>
      <c r="E379" s="39" t="s">
        <v>3455</v>
      </c>
      <c r="F379" s="46"/>
      <c r="G379" s="46"/>
      <c r="H379" s="46"/>
      <c r="I379" s="46"/>
      <c r="J379" s="48"/>
    </row>
    <row r="380">
      <c r="A380" s="37" t="s">
        <v>144</v>
      </c>
      <c r="B380" s="37">
        <v>92</v>
      </c>
      <c r="C380" s="38" t="s">
        <v>3456</v>
      </c>
      <c r="D380" s="37" t="s">
        <v>146</v>
      </c>
      <c r="E380" s="39" t="s">
        <v>3457</v>
      </c>
      <c r="F380" s="40" t="s">
        <v>475</v>
      </c>
      <c r="G380" s="41">
        <v>23</v>
      </c>
      <c r="H380" s="42">
        <v>0</v>
      </c>
      <c r="I380" s="43">
        <f>ROUND(G380*H380,P4)</f>
        <v>0</v>
      </c>
      <c r="J380" s="37"/>
      <c r="O380" s="44">
        <f>I380*0.21</f>
        <v>0</v>
      </c>
      <c r="P380">
        <v>3</v>
      </c>
    </row>
    <row r="381">
      <c r="A381" s="37" t="s">
        <v>149</v>
      </c>
      <c r="B381" s="45"/>
      <c r="C381" s="46"/>
      <c r="D381" s="46"/>
      <c r="E381" s="47" t="s">
        <v>146</v>
      </c>
      <c r="F381" s="46"/>
      <c r="G381" s="46"/>
      <c r="H381" s="46"/>
      <c r="I381" s="46"/>
      <c r="J381" s="48"/>
    </row>
    <row r="382" ht="30">
      <c r="A382" s="37" t="s">
        <v>150</v>
      </c>
      <c r="B382" s="45"/>
      <c r="C382" s="46"/>
      <c r="D382" s="46"/>
      <c r="E382" s="49" t="s">
        <v>3458</v>
      </c>
      <c r="F382" s="46"/>
      <c r="G382" s="46"/>
      <c r="H382" s="46"/>
      <c r="I382" s="46"/>
      <c r="J382" s="48"/>
    </row>
    <row r="383" ht="120">
      <c r="A383" s="37" t="s">
        <v>152</v>
      </c>
      <c r="B383" s="45"/>
      <c r="C383" s="46"/>
      <c r="D383" s="46"/>
      <c r="E383" s="39" t="s">
        <v>3459</v>
      </c>
      <c r="F383" s="46"/>
      <c r="G383" s="46"/>
      <c r="H383" s="46"/>
      <c r="I383" s="46"/>
      <c r="J383" s="48"/>
    </row>
    <row r="384">
      <c r="A384" s="31" t="s">
        <v>141</v>
      </c>
      <c r="B384" s="32"/>
      <c r="C384" s="33" t="s">
        <v>3460</v>
      </c>
      <c r="D384" s="34"/>
      <c r="E384" s="31" t="s">
        <v>3461</v>
      </c>
      <c r="F384" s="34"/>
      <c r="G384" s="34"/>
      <c r="H384" s="34"/>
      <c r="I384" s="35">
        <f>SUMIFS(I385:I440,A385:A440,"P")</f>
        <v>0</v>
      </c>
      <c r="J384" s="36"/>
    </row>
    <row r="385">
      <c r="A385" s="37" t="s">
        <v>144</v>
      </c>
      <c r="B385" s="37">
        <v>93</v>
      </c>
      <c r="C385" s="38" t="s">
        <v>3462</v>
      </c>
      <c r="D385" s="37" t="s">
        <v>146</v>
      </c>
      <c r="E385" s="39" t="s">
        <v>3463</v>
      </c>
      <c r="F385" s="40" t="s">
        <v>178</v>
      </c>
      <c r="G385" s="41">
        <v>1</v>
      </c>
      <c r="H385" s="42">
        <v>0</v>
      </c>
      <c r="I385" s="43">
        <f>ROUND(G385*H385,P4)</f>
        <v>0</v>
      </c>
      <c r="J385" s="37"/>
      <c r="O385" s="44">
        <f>I385*0.21</f>
        <v>0</v>
      </c>
      <c r="P385">
        <v>3</v>
      </c>
    </row>
    <row r="386">
      <c r="A386" s="37" t="s">
        <v>149</v>
      </c>
      <c r="B386" s="45"/>
      <c r="C386" s="46"/>
      <c r="D386" s="46"/>
      <c r="E386" s="47" t="s">
        <v>146</v>
      </c>
      <c r="F386" s="46"/>
      <c r="G386" s="46"/>
      <c r="H386" s="46"/>
      <c r="I386" s="46"/>
      <c r="J386" s="48"/>
    </row>
    <row r="387" ht="30">
      <c r="A387" s="37" t="s">
        <v>150</v>
      </c>
      <c r="B387" s="45"/>
      <c r="C387" s="46"/>
      <c r="D387" s="46"/>
      <c r="E387" s="49" t="s">
        <v>3464</v>
      </c>
      <c r="F387" s="46"/>
      <c r="G387" s="46"/>
      <c r="H387" s="46"/>
      <c r="I387" s="46"/>
      <c r="J387" s="48"/>
    </row>
    <row r="388" ht="105">
      <c r="A388" s="37" t="s">
        <v>152</v>
      </c>
      <c r="B388" s="45"/>
      <c r="C388" s="46"/>
      <c r="D388" s="46"/>
      <c r="E388" s="39" t="s">
        <v>3465</v>
      </c>
      <c r="F388" s="46"/>
      <c r="G388" s="46"/>
      <c r="H388" s="46"/>
      <c r="I388" s="46"/>
      <c r="J388" s="48"/>
    </row>
    <row r="389">
      <c r="A389" s="37" t="s">
        <v>144</v>
      </c>
      <c r="B389" s="37">
        <v>94</v>
      </c>
      <c r="C389" s="38" t="s">
        <v>3466</v>
      </c>
      <c r="D389" s="37" t="s">
        <v>146</v>
      </c>
      <c r="E389" s="39" t="s">
        <v>3467</v>
      </c>
      <c r="F389" s="40" t="s">
        <v>3468</v>
      </c>
      <c r="G389" s="41">
        <v>3</v>
      </c>
      <c r="H389" s="42">
        <v>0</v>
      </c>
      <c r="I389" s="43">
        <f>ROUND(G389*H389,P4)</f>
        <v>0</v>
      </c>
      <c r="J389" s="37"/>
      <c r="O389" s="44">
        <f>I389*0.21</f>
        <v>0</v>
      </c>
      <c r="P389">
        <v>3</v>
      </c>
    </row>
    <row r="390">
      <c r="A390" s="37" t="s">
        <v>149</v>
      </c>
      <c r="B390" s="45"/>
      <c r="C390" s="46"/>
      <c r="D390" s="46"/>
      <c r="E390" s="47" t="s">
        <v>146</v>
      </c>
      <c r="F390" s="46"/>
      <c r="G390" s="46"/>
      <c r="H390" s="46"/>
      <c r="I390" s="46"/>
      <c r="J390" s="48"/>
    </row>
    <row r="391" ht="30">
      <c r="A391" s="37" t="s">
        <v>150</v>
      </c>
      <c r="B391" s="45"/>
      <c r="C391" s="46"/>
      <c r="D391" s="46"/>
      <c r="E391" s="49" t="s">
        <v>3469</v>
      </c>
      <c r="F391" s="46"/>
      <c r="G391" s="46"/>
      <c r="H391" s="46"/>
      <c r="I391" s="46"/>
      <c r="J391" s="48"/>
    </row>
    <row r="392" ht="135">
      <c r="A392" s="37" t="s">
        <v>152</v>
      </c>
      <c r="B392" s="45"/>
      <c r="C392" s="46"/>
      <c r="D392" s="46"/>
      <c r="E392" s="39" t="s">
        <v>3470</v>
      </c>
      <c r="F392" s="46"/>
      <c r="G392" s="46"/>
      <c r="H392" s="46"/>
      <c r="I392" s="46"/>
      <c r="J392" s="48"/>
    </row>
    <row r="393">
      <c r="A393" s="37" t="s">
        <v>144</v>
      </c>
      <c r="B393" s="37">
        <v>95</v>
      </c>
      <c r="C393" s="38" t="s">
        <v>3471</v>
      </c>
      <c r="D393" s="37" t="s">
        <v>146</v>
      </c>
      <c r="E393" s="39" t="s">
        <v>3472</v>
      </c>
      <c r="F393" s="40" t="s">
        <v>3468</v>
      </c>
      <c r="G393" s="41">
        <v>4.5</v>
      </c>
      <c r="H393" s="42">
        <v>0</v>
      </c>
      <c r="I393" s="43">
        <f>ROUND(G393*H393,P4)</f>
        <v>0</v>
      </c>
      <c r="J393" s="37"/>
      <c r="O393" s="44">
        <f>I393*0.21</f>
        <v>0</v>
      </c>
      <c r="P393">
        <v>3</v>
      </c>
    </row>
    <row r="394">
      <c r="A394" s="37" t="s">
        <v>149</v>
      </c>
      <c r="B394" s="45"/>
      <c r="C394" s="46"/>
      <c r="D394" s="46"/>
      <c r="E394" s="47" t="s">
        <v>146</v>
      </c>
      <c r="F394" s="46"/>
      <c r="G394" s="46"/>
      <c r="H394" s="46"/>
      <c r="I394" s="46"/>
      <c r="J394" s="48"/>
    </row>
    <row r="395" ht="30">
      <c r="A395" s="37" t="s">
        <v>150</v>
      </c>
      <c r="B395" s="45"/>
      <c r="C395" s="46"/>
      <c r="D395" s="46"/>
      <c r="E395" s="49" t="s">
        <v>3473</v>
      </c>
      <c r="F395" s="46"/>
      <c r="G395" s="46"/>
      <c r="H395" s="46"/>
      <c r="I395" s="46"/>
      <c r="J395" s="48"/>
    </row>
    <row r="396" ht="120">
      <c r="A396" s="37" t="s">
        <v>152</v>
      </c>
      <c r="B396" s="45"/>
      <c r="C396" s="46"/>
      <c r="D396" s="46"/>
      <c r="E396" s="39" t="s">
        <v>3474</v>
      </c>
      <c r="F396" s="46"/>
      <c r="G396" s="46"/>
      <c r="H396" s="46"/>
      <c r="I396" s="46"/>
      <c r="J396" s="48"/>
    </row>
    <row r="397">
      <c r="A397" s="37" t="s">
        <v>144</v>
      </c>
      <c r="B397" s="37">
        <v>96</v>
      </c>
      <c r="C397" s="38" t="s">
        <v>3171</v>
      </c>
      <c r="D397" s="37" t="s">
        <v>146</v>
      </c>
      <c r="E397" s="39" t="s">
        <v>3172</v>
      </c>
      <c r="F397" s="40" t="s">
        <v>178</v>
      </c>
      <c r="G397" s="41">
        <v>5</v>
      </c>
      <c r="H397" s="42">
        <v>0</v>
      </c>
      <c r="I397" s="43">
        <f>ROUND(G397*H397,P4)</f>
        <v>0</v>
      </c>
      <c r="J397" s="37"/>
      <c r="O397" s="44">
        <f>I397*0.21</f>
        <v>0</v>
      </c>
      <c r="P397">
        <v>3</v>
      </c>
    </row>
    <row r="398">
      <c r="A398" s="37" t="s">
        <v>149</v>
      </c>
      <c r="B398" s="45"/>
      <c r="C398" s="46"/>
      <c r="D398" s="46"/>
      <c r="E398" s="47" t="s">
        <v>146</v>
      </c>
      <c r="F398" s="46"/>
      <c r="G398" s="46"/>
      <c r="H398" s="46"/>
      <c r="I398" s="46"/>
      <c r="J398" s="48"/>
    </row>
    <row r="399" ht="30">
      <c r="A399" s="37" t="s">
        <v>150</v>
      </c>
      <c r="B399" s="45"/>
      <c r="C399" s="46"/>
      <c r="D399" s="46"/>
      <c r="E399" s="49" t="s">
        <v>3475</v>
      </c>
      <c r="F399" s="46"/>
      <c r="G399" s="46"/>
      <c r="H399" s="46"/>
      <c r="I399" s="46"/>
      <c r="J399" s="48"/>
    </row>
    <row r="400" ht="120">
      <c r="A400" s="37" t="s">
        <v>152</v>
      </c>
      <c r="B400" s="45"/>
      <c r="C400" s="46"/>
      <c r="D400" s="46"/>
      <c r="E400" s="39" t="s">
        <v>3174</v>
      </c>
      <c r="F400" s="46"/>
      <c r="G400" s="46"/>
      <c r="H400" s="46"/>
      <c r="I400" s="46"/>
      <c r="J400" s="48"/>
    </row>
    <row r="401">
      <c r="A401" s="37" t="s">
        <v>144</v>
      </c>
      <c r="B401" s="37">
        <v>97</v>
      </c>
      <c r="C401" s="38" t="s">
        <v>3476</v>
      </c>
      <c r="D401" s="37" t="s">
        <v>146</v>
      </c>
      <c r="E401" s="39" t="s">
        <v>3477</v>
      </c>
      <c r="F401" s="40" t="s">
        <v>178</v>
      </c>
      <c r="G401" s="41">
        <v>5</v>
      </c>
      <c r="H401" s="42">
        <v>0</v>
      </c>
      <c r="I401" s="43">
        <f>ROUND(G401*H401,P4)</f>
        <v>0</v>
      </c>
      <c r="J401" s="37"/>
      <c r="O401" s="44">
        <f>I401*0.21</f>
        <v>0</v>
      </c>
      <c r="P401">
        <v>3</v>
      </c>
    </row>
    <row r="402">
      <c r="A402" s="37" t="s">
        <v>149</v>
      </c>
      <c r="B402" s="45"/>
      <c r="C402" s="46"/>
      <c r="D402" s="46"/>
      <c r="E402" s="47" t="s">
        <v>146</v>
      </c>
      <c r="F402" s="46"/>
      <c r="G402" s="46"/>
      <c r="H402" s="46"/>
      <c r="I402" s="46"/>
      <c r="J402" s="48"/>
    </row>
    <row r="403" ht="30">
      <c r="A403" s="37" t="s">
        <v>150</v>
      </c>
      <c r="B403" s="45"/>
      <c r="C403" s="46"/>
      <c r="D403" s="46"/>
      <c r="E403" s="49" t="s">
        <v>3475</v>
      </c>
      <c r="F403" s="46"/>
      <c r="G403" s="46"/>
      <c r="H403" s="46"/>
      <c r="I403" s="46"/>
      <c r="J403" s="48"/>
    </row>
    <row r="404" ht="120">
      <c r="A404" s="37" t="s">
        <v>152</v>
      </c>
      <c r="B404" s="45"/>
      <c r="C404" s="46"/>
      <c r="D404" s="46"/>
      <c r="E404" s="39" t="s">
        <v>3478</v>
      </c>
      <c r="F404" s="46"/>
      <c r="G404" s="46"/>
      <c r="H404" s="46"/>
      <c r="I404" s="46"/>
      <c r="J404" s="48"/>
    </row>
    <row r="405">
      <c r="A405" s="37" t="s">
        <v>144</v>
      </c>
      <c r="B405" s="37">
        <v>98</v>
      </c>
      <c r="C405" s="38" t="s">
        <v>3479</v>
      </c>
      <c r="D405" s="37" t="s">
        <v>146</v>
      </c>
      <c r="E405" s="39" t="s">
        <v>3480</v>
      </c>
      <c r="F405" s="40" t="s">
        <v>178</v>
      </c>
      <c r="G405" s="41">
        <v>4</v>
      </c>
      <c r="H405" s="42">
        <v>0</v>
      </c>
      <c r="I405" s="43">
        <f>ROUND(G405*H405,P4)</f>
        <v>0</v>
      </c>
      <c r="J405" s="37"/>
      <c r="O405" s="44">
        <f>I405*0.21</f>
        <v>0</v>
      </c>
      <c r="P405">
        <v>3</v>
      </c>
    </row>
    <row r="406">
      <c r="A406" s="37" t="s">
        <v>149</v>
      </c>
      <c r="B406" s="45"/>
      <c r="C406" s="46"/>
      <c r="D406" s="46"/>
      <c r="E406" s="47" t="s">
        <v>146</v>
      </c>
      <c r="F406" s="46"/>
      <c r="G406" s="46"/>
      <c r="H406" s="46"/>
      <c r="I406" s="46"/>
      <c r="J406" s="48"/>
    </row>
    <row r="407" ht="30">
      <c r="A407" s="37" t="s">
        <v>150</v>
      </c>
      <c r="B407" s="45"/>
      <c r="C407" s="46"/>
      <c r="D407" s="46"/>
      <c r="E407" s="49" t="s">
        <v>3481</v>
      </c>
      <c r="F407" s="46"/>
      <c r="G407" s="46"/>
      <c r="H407" s="46"/>
      <c r="I407" s="46"/>
      <c r="J407" s="48"/>
    </row>
    <row r="408" ht="120">
      <c r="A408" s="37" t="s">
        <v>152</v>
      </c>
      <c r="B408" s="45"/>
      <c r="C408" s="46"/>
      <c r="D408" s="46"/>
      <c r="E408" s="39" t="s">
        <v>3482</v>
      </c>
      <c r="F408" s="46"/>
      <c r="G408" s="46"/>
      <c r="H408" s="46"/>
      <c r="I408" s="46"/>
      <c r="J408" s="48"/>
    </row>
    <row r="409" ht="30">
      <c r="A409" s="37" t="s">
        <v>144</v>
      </c>
      <c r="B409" s="37">
        <v>99</v>
      </c>
      <c r="C409" s="38" t="s">
        <v>3483</v>
      </c>
      <c r="D409" s="37" t="s">
        <v>146</v>
      </c>
      <c r="E409" s="39" t="s">
        <v>3484</v>
      </c>
      <c r="F409" s="40" t="s">
        <v>178</v>
      </c>
      <c r="G409" s="41">
        <v>3</v>
      </c>
      <c r="H409" s="42">
        <v>0</v>
      </c>
      <c r="I409" s="43">
        <f>ROUND(G409*H409,P4)</f>
        <v>0</v>
      </c>
      <c r="J409" s="37"/>
      <c r="O409" s="44">
        <f>I409*0.21</f>
        <v>0</v>
      </c>
      <c r="P409">
        <v>3</v>
      </c>
    </row>
    <row r="410">
      <c r="A410" s="37" t="s">
        <v>149</v>
      </c>
      <c r="B410" s="45"/>
      <c r="C410" s="46"/>
      <c r="D410" s="46"/>
      <c r="E410" s="47" t="s">
        <v>146</v>
      </c>
      <c r="F410" s="46"/>
      <c r="G410" s="46"/>
      <c r="H410" s="46"/>
      <c r="I410" s="46"/>
      <c r="J410" s="48"/>
    </row>
    <row r="411" ht="30">
      <c r="A411" s="37" t="s">
        <v>150</v>
      </c>
      <c r="B411" s="45"/>
      <c r="C411" s="46"/>
      <c r="D411" s="46"/>
      <c r="E411" s="49" t="s">
        <v>3469</v>
      </c>
      <c r="F411" s="46"/>
      <c r="G411" s="46"/>
      <c r="H411" s="46"/>
      <c r="I411" s="46"/>
      <c r="J411" s="48"/>
    </row>
    <row r="412" ht="120">
      <c r="A412" s="37" t="s">
        <v>152</v>
      </c>
      <c r="B412" s="45"/>
      <c r="C412" s="46"/>
      <c r="D412" s="46"/>
      <c r="E412" s="39" t="s">
        <v>3485</v>
      </c>
      <c r="F412" s="46"/>
      <c r="G412" s="46"/>
      <c r="H412" s="46"/>
      <c r="I412" s="46"/>
      <c r="J412" s="48"/>
    </row>
    <row r="413" ht="30">
      <c r="A413" s="37" t="s">
        <v>144</v>
      </c>
      <c r="B413" s="37">
        <v>100</v>
      </c>
      <c r="C413" s="38" t="s">
        <v>3486</v>
      </c>
      <c r="D413" s="37" t="s">
        <v>146</v>
      </c>
      <c r="E413" s="39" t="s">
        <v>3487</v>
      </c>
      <c r="F413" s="40" t="s">
        <v>3488</v>
      </c>
      <c r="G413" s="41">
        <v>36</v>
      </c>
      <c r="H413" s="42">
        <v>0</v>
      </c>
      <c r="I413" s="43">
        <f>ROUND(G413*H413,P4)</f>
        <v>0</v>
      </c>
      <c r="J413" s="37"/>
      <c r="O413" s="44">
        <f>I413*0.21</f>
        <v>0</v>
      </c>
      <c r="P413">
        <v>3</v>
      </c>
    </row>
    <row r="414">
      <c r="A414" s="37" t="s">
        <v>149</v>
      </c>
      <c r="B414" s="45"/>
      <c r="C414" s="46"/>
      <c r="D414" s="46"/>
      <c r="E414" s="47" t="s">
        <v>146</v>
      </c>
      <c r="F414" s="46"/>
      <c r="G414" s="46"/>
      <c r="H414" s="46"/>
      <c r="I414" s="46"/>
      <c r="J414" s="48"/>
    </row>
    <row r="415" ht="30">
      <c r="A415" s="37" t="s">
        <v>150</v>
      </c>
      <c r="B415" s="45"/>
      <c r="C415" s="46"/>
      <c r="D415" s="46"/>
      <c r="E415" s="49" t="s">
        <v>3489</v>
      </c>
      <c r="F415" s="46"/>
      <c r="G415" s="46"/>
      <c r="H415" s="46"/>
      <c r="I415" s="46"/>
      <c r="J415" s="48"/>
    </row>
    <row r="416" ht="120">
      <c r="A416" s="37" t="s">
        <v>152</v>
      </c>
      <c r="B416" s="45"/>
      <c r="C416" s="46"/>
      <c r="D416" s="46"/>
      <c r="E416" s="39" t="s">
        <v>3490</v>
      </c>
      <c r="F416" s="46"/>
      <c r="G416" s="46"/>
      <c r="H416" s="46"/>
      <c r="I416" s="46"/>
      <c r="J416" s="48"/>
    </row>
    <row r="417">
      <c r="A417" s="37" t="s">
        <v>144</v>
      </c>
      <c r="B417" s="37">
        <v>101</v>
      </c>
      <c r="C417" s="38" t="s">
        <v>3175</v>
      </c>
      <c r="D417" s="37" t="s">
        <v>146</v>
      </c>
      <c r="E417" s="39" t="s">
        <v>3176</v>
      </c>
      <c r="F417" s="40" t="s">
        <v>178</v>
      </c>
      <c r="G417" s="41">
        <v>1</v>
      </c>
      <c r="H417" s="42">
        <v>0</v>
      </c>
      <c r="I417" s="43">
        <f>ROUND(G417*H417,P4)</f>
        <v>0</v>
      </c>
      <c r="J417" s="37"/>
      <c r="O417" s="44">
        <f>I417*0.21</f>
        <v>0</v>
      </c>
      <c r="P417">
        <v>3</v>
      </c>
    </row>
    <row r="418">
      <c r="A418" s="37" t="s">
        <v>149</v>
      </c>
      <c r="B418" s="45"/>
      <c r="C418" s="46"/>
      <c r="D418" s="46"/>
      <c r="E418" s="47" t="s">
        <v>146</v>
      </c>
      <c r="F418" s="46"/>
      <c r="G418" s="46"/>
      <c r="H418" s="46"/>
      <c r="I418" s="46"/>
      <c r="J418" s="48"/>
    </row>
    <row r="419" ht="30">
      <c r="A419" s="37" t="s">
        <v>150</v>
      </c>
      <c r="B419" s="45"/>
      <c r="C419" s="46"/>
      <c r="D419" s="46"/>
      <c r="E419" s="49" t="s">
        <v>3464</v>
      </c>
      <c r="F419" s="46"/>
      <c r="G419" s="46"/>
      <c r="H419" s="46"/>
      <c r="I419" s="46"/>
      <c r="J419" s="48"/>
    </row>
    <row r="420" ht="105">
      <c r="A420" s="37" t="s">
        <v>152</v>
      </c>
      <c r="B420" s="45"/>
      <c r="C420" s="46"/>
      <c r="D420" s="46"/>
      <c r="E420" s="39" t="s">
        <v>3178</v>
      </c>
      <c r="F420" s="46"/>
      <c r="G420" s="46"/>
      <c r="H420" s="46"/>
      <c r="I420" s="46"/>
      <c r="J420" s="48"/>
    </row>
    <row r="421">
      <c r="A421" s="37" t="s">
        <v>144</v>
      </c>
      <c r="B421" s="37">
        <v>102</v>
      </c>
      <c r="C421" s="38" t="s">
        <v>3179</v>
      </c>
      <c r="D421" s="37" t="s">
        <v>146</v>
      </c>
      <c r="E421" s="39" t="s">
        <v>3180</v>
      </c>
      <c r="F421" s="40" t="s">
        <v>178</v>
      </c>
      <c r="G421" s="41">
        <v>4</v>
      </c>
      <c r="H421" s="42">
        <v>0</v>
      </c>
      <c r="I421" s="43">
        <f>ROUND(G421*H421,P4)</f>
        <v>0</v>
      </c>
      <c r="J421" s="37"/>
      <c r="O421" s="44">
        <f>I421*0.21</f>
        <v>0</v>
      </c>
      <c r="P421">
        <v>3</v>
      </c>
    </row>
    <row r="422">
      <c r="A422" s="37" t="s">
        <v>149</v>
      </c>
      <c r="B422" s="45"/>
      <c r="C422" s="46"/>
      <c r="D422" s="46"/>
      <c r="E422" s="47" t="s">
        <v>146</v>
      </c>
      <c r="F422" s="46"/>
      <c r="G422" s="46"/>
      <c r="H422" s="46"/>
      <c r="I422" s="46"/>
      <c r="J422" s="48"/>
    </row>
    <row r="423" ht="30">
      <c r="A423" s="37" t="s">
        <v>150</v>
      </c>
      <c r="B423" s="45"/>
      <c r="C423" s="46"/>
      <c r="D423" s="46"/>
      <c r="E423" s="49" t="s">
        <v>3481</v>
      </c>
      <c r="F423" s="46"/>
      <c r="G423" s="46"/>
      <c r="H423" s="46"/>
      <c r="I423" s="46"/>
      <c r="J423" s="48"/>
    </row>
    <row r="424" ht="120">
      <c r="A424" s="37" t="s">
        <v>152</v>
      </c>
      <c r="B424" s="45"/>
      <c r="C424" s="46"/>
      <c r="D424" s="46"/>
      <c r="E424" s="39" t="s">
        <v>3181</v>
      </c>
      <c r="F424" s="46"/>
      <c r="G424" s="46"/>
      <c r="H424" s="46"/>
      <c r="I424" s="46"/>
      <c r="J424" s="48"/>
    </row>
    <row r="425">
      <c r="A425" s="37" t="s">
        <v>144</v>
      </c>
      <c r="B425" s="37">
        <v>103</v>
      </c>
      <c r="C425" s="38" t="s">
        <v>3182</v>
      </c>
      <c r="D425" s="37" t="s">
        <v>146</v>
      </c>
      <c r="E425" s="39" t="s">
        <v>3183</v>
      </c>
      <c r="F425" s="40" t="s">
        <v>178</v>
      </c>
      <c r="G425" s="41">
        <v>1</v>
      </c>
      <c r="H425" s="42">
        <v>0</v>
      </c>
      <c r="I425" s="43">
        <f>ROUND(G425*H425,P4)</f>
        <v>0</v>
      </c>
      <c r="J425" s="37"/>
      <c r="O425" s="44">
        <f>I425*0.21</f>
        <v>0</v>
      </c>
      <c r="P425">
        <v>3</v>
      </c>
    </row>
    <row r="426">
      <c r="A426" s="37" t="s">
        <v>149</v>
      </c>
      <c r="B426" s="45"/>
      <c r="C426" s="46"/>
      <c r="D426" s="46"/>
      <c r="E426" s="47" t="s">
        <v>146</v>
      </c>
      <c r="F426" s="46"/>
      <c r="G426" s="46"/>
      <c r="H426" s="46"/>
      <c r="I426" s="46"/>
      <c r="J426" s="48"/>
    </row>
    <row r="427" ht="30">
      <c r="A427" s="37" t="s">
        <v>150</v>
      </c>
      <c r="B427" s="45"/>
      <c r="C427" s="46"/>
      <c r="D427" s="46"/>
      <c r="E427" s="49" t="s">
        <v>3464</v>
      </c>
      <c r="F427" s="46"/>
      <c r="G427" s="46"/>
      <c r="H427" s="46"/>
      <c r="I427" s="46"/>
      <c r="J427" s="48"/>
    </row>
    <row r="428" ht="105">
      <c r="A428" s="37" t="s">
        <v>152</v>
      </c>
      <c r="B428" s="45"/>
      <c r="C428" s="46"/>
      <c r="D428" s="46"/>
      <c r="E428" s="39" t="s">
        <v>3184</v>
      </c>
      <c r="F428" s="46"/>
      <c r="G428" s="46"/>
      <c r="H428" s="46"/>
      <c r="I428" s="46"/>
      <c r="J428" s="48"/>
    </row>
    <row r="429">
      <c r="A429" s="37" t="s">
        <v>144</v>
      </c>
      <c r="B429" s="37">
        <v>104</v>
      </c>
      <c r="C429" s="38" t="s">
        <v>3491</v>
      </c>
      <c r="D429" s="37" t="s">
        <v>146</v>
      </c>
      <c r="E429" s="39" t="s">
        <v>3492</v>
      </c>
      <c r="F429" s="40" t="s">
        <v>453</v>
      </c>
      <c r="G429" s="41">
        <v>32</v>
      </c>
      <c r="H429" s="42">
        <v>0</v>
      </c>
      <c r="I429" s="43">
        <f>ROUND(G429*H429,P4)</f>
        <v>0</v>
      </c>
      <c r="J429" s="37"/>
      <c r="O429" s="44">
        <f>I429*0.21</f>
        <v>0</v>
      </c>
      <c r="P429">
        <v>3</v>
      </c>
    </row>
    <row r="430">
      <c r="A430" s="37" t="s">
        <v>149</v>
      </c>
      <c r="B430" s="45"/>
      <c r="C430" s="46"/>
      <c r="D430" s="46"/>
      <c r="E430" s="47" t="s">
        <v>146</v>
      </c>
      <c r="F430" s="46"/>
      <c r="G430" s="46"/>
      <c r="H430" s="46"/>
      <c r="I430" s="46"/>
      <c r="J430" s="48"/>
    </row>
    <row r="431" ht="30">
      <c r="A431" s="37" t="s">
        <v>150</v>
      </c>
      <c r="B431" s="45"/>
      <c r="C431" s="46"/>
      <c r="D431" s="46"/>
      <c r="E431" s="49" t="s">
        <v>3493</v>
      </c>
      <c r="F431" s="46"/>
      <c r="G431" s="46"/>
      <c r="H431" s="46"/>
      <c r="I431" s="46"/>
      <c r="J431" s="48"/>
    </row>
    <row r="432" ht="120">
      <c r="A432" s="37" t="s">
        <v>152</v>
      </c>
      <c r="B432" s="45"/>
      <c r="C432" s="46"/>
      <c r="D432" s="46"/>
      <c r="E432" s="39" t="s">
        <v>3494</v>
      </c>
      <c r="F432" s="46"/>
      <c r="G432" s="46"/>
      <c r="H432" s="46"/>
      <c r="I432" s="46"/>
      <c r="J432" s="48"/>
    </row>
    <row r="433">
      <c r="A433" s="37" t="s">
        <v>144</v>
      </c>
      <c r="B433" s="37">
        <v>105</v>
      </c>
      <c r="C433" s="38" t="s">
        <v>3495</v>
      </c>
      <c r="D433" s="37" t="s">
        <v>146</v>
      </c>
      <c r="E433" s="39" t="s">
        <v>3496</v>
      </c>
      <c r="F433" s="40" t="s">
        <v>453</v>
      </c>
      <c r="G433" s="41">
        <v>35</v>
      </c>
      <c r="H433" s="42">
        <v>0</v>
      </c>
      <c r="I433" s="43">
        <f>ROUND(G433*H433,P4)</f>
        <v>0</v>
      </c>
      <c r="J433" s="37"/>
      <c r="O433" s="44">
        <f>I433*0.21</f>
        <v>0</v>
      </c>
      <c r="P433">
        <v>3</v>
      </c>
    </row>
    <row r="434">
      <c r="A434" s="37" t="s">
        <v>149</v>
      </c>
      <c r="B434" s="45"/>
      <c r="C434" s="46"/>
      <c r="D434" s="46"/>
      <c r="E434" s="47" t="s">
        <v>146</v>
      </c>
      <c r="F434" s="46"/>
      <c r="G434" s="46"/>
      <c r="H434" s="46"/>
      <c r="I434" s="46"/>
      <c r="J434" s="48"/>
    </row>
    <row r="435" ht="30">
      <c r="A435" s="37" t="s">
        <v>150</v>
      </c>
      <c r="B435" s="45"/>
      <c r="C435" s="46"/>
      <c r="D435" s="46"/>
      <c r="E435" s="49" t="s">
        <v>3497</v>
      </c>
      <c r="F435" s="46"/>
      <c r="G435" s="46"/>
      <c r="H435" s="46"/>
      <c r="I435" s="46"/>
      <c r="J435" s="48"/>
    </row>
    <row r="436" ht="120">
      <c r="A436" s="37" t="s">
        <v>152</v>
      </c>
      <c r="B436" s="45"/>
      <c r="C436" s="46"/>
      <c r="D436" s="46"/>
      <c r="E436" s="39" t="s">
        <v>3498</v>
      </c>
      <c r="F436" s="46"/>
      <c r="G436" s="46"/>
      <c r="H436" s="46"/>
      <c r="I436" s="46"/>
      <c r="J436" s="48"/>
    </row>
    <row r="437" ht="30">
      <c r="A437" s="37" t="s">
        <v>144</v>
      </c>
      <c r="B437" s="37">
        <v>106</v>
      </c>
      <c r="C437" s="38" t="s">
        <v>3499</v>
      </c>
      <c r="D437" s="37" t="s">
        <v>146</v>
      </c>
      <c r="E437" s="39" t="s">
        <v>3500</v>
      </c>
      <c r="F437" s="40" t="s">
        <v>178</v>
      </c>
      <c r="G437" s="41">
        <v>1</v>
      </c>
      <c r="H437" s="42">
        <v>0</v>
      </c>
      <c r="I437" s="43">
        <f>ROUND(G437*H437,P4)</f>
        <v>0</v>
      </c>
      <c r="J437" s="37"/>
      <c r="O437" s="44">
        <f>I437*0.21</f>
        <v>0</v>
      </c>
      <c r="P437">
        <v>3</v>
      </c>
    </row>
    <row r="438">
      <c r="A438" s="37" t="s">
        <v>149</v>
      </c>
      <c r="B438" s="45"/>
      <c r="C438" s="46"/>
      <c r="D438" s="46"/>
      <c r="E438" s="47" t="s">
        <v>146</v>
      </c>
      <c r="F438" s="46"/>
      <c r="G438" s="46"/>
      <c r="H438" s="46"/>
      <c r="I438" s="46"/>
      <c r="J438" s="48"/>
    </row>
    <row r="439" ht="30">
      <c r="A439" s="37" t="s">
        <v>150</v>
      </c>
      <c r="B439" s="45"/>
      <c r="C439" s="46"/>
      <c r="D439" s="46"/>
      <c r="E439" s="49" t="s">
        <v>3464</v>
      </c>
      <c r="F439" s="46"/>
      <c r="G439" s="46"/>
      <c r="H439" s="46"/>
      <c r="I439" s="46"/>
      <c r="J439" s="48"/>
    </row>
    <row r="440" ht="90">
      <c r="A440" s="37" t="s">
        <v>152</v>
      </c>
      <c r="B440" s="45"/>
      <c r="C440" s="46"/>
      <c r="D440" s="46"/>
      <c r="E440" s="39" t="s">
        <v>3501</v>
      </c>
      <c r="F440" s="46"/>
      <c r="G440" s="46"/>
      <c r="H440" s="46"/>
      <c r="I440" s="46"/>
      <c r="J440" s="48"/>
    </row>
    <row r="441">
      <c r="A441" s="31" t="s">
        <v>141</v>
      </c>
      <c r="B441" s="32"/>
      <c r="C441" s="33" t="s">
        <v>470</v>
      </c>
      <c r="D441" s="34"/>
      <c r="E441" s="31" t="s">
        <v>471</v>
      </c>
      <c r="F441" s="34"/>
      <c r="G441" s="34"/>
      <c r="H441" s="34"/>
      <c r="I441" s="35">
        <f>SUMIFS(I442:I457,A442:A457,"P")</f>
        <v>0</v>
      </c>
      <c r="J441" s="36"/>
    </row>
    <row r="442" ht="45">
      <c r="A442" s="37" t="s">
        <v>144</v>
      </c>
      <c r="B442" s="37">
        <v>107</v>
      </c>
      <c r="C442" s="38" t="s">
        <v>652</v>
      </c>
      <c r="D442" s="37" t="s">
        <v>653</v>
      </c>
      <c r="E442" s="39" t="s">
        <v>1037</v>
      </c>
      <c r="F442" s="40" t="s">
        <v>475</v>
      </c>
      <c r="G442" s="41">
        <v>46.799999999999997</v>
      </c>
      <c r="H442" s="42">
        <v>0</v>
      </c>
      <c r="I442" s="43">
        <f>ROUND(G442*H442,P4)</f>
        <v>0</v>
      </c>
      <c r="J442" s="37"/>
      <c r="O442" s="44">
        <f>I442*0.21</f>
        <v>0</v>
      </c>
      <c r="P442">
        <v>3</v>
      </c>
    </row>
    <row r="443">
      <c r="A443" s="37" t="s">
        <v>149</v>
      </c>
      <c r="B443" s="45"/>
      <c r="C443" s="46"/>
      <c r="D443" s="46"/>
      <c r="E443" s="39" t="s">
        <v>1349</v>
      </c>
      <c r="F443" s="46"/>
      <c r="G443" s="46"/>
      <c r="H443" s="46"/>
      <c r="I443" s="46"/>
      <c r="J443" s="48"/>
    </row>
    <row r="444" ht="30">
      <c r="A444" s="37" t="s">
        <v>150</v>
      </c>
      <c r="B444" s="45"/>
      <c r="C444" s="46"/>
      <c r="D444" s="46"/>
      <c r="E444" s="49" t="s">
        <v>3502</v>
      </c>
      <c r="F444" s="46"/>
      <c r="G444" s="46"/>
      <c r="H444" s="46"/>
      <c r="I444" s="46"/>
      <c r="J444" s="48"/>
    </row>
    <row r="445" ht="120">
      <c r="A445" s="37" t="s">
        <v>152</v>
      </c>
      <c r="B445" s="45"/>
      <c r="C445" s="46"/>
      <c r="D445" s="46"/>
      <c r="E445" s="39" t="s">
        <v>1047</v>
      </c>
      <c r="F445" s="46"/>
      <c r="G445" s="46"/>
      <c r="H445" s="46"/>
      <c r="I445" s="46"/>
      <c r="J445" s="48"/>
    </row>
    <row r="446" ht="60">
      <c r="A446" s="37" t="s">
        <v>144</v>
      </c>
      <c r="B446" s="37">
        <v>108</v>
      </c>
      <c r="C446" s="38" t="s">
        <v>472</v>
      </c>
      <c r="D446" s="37" t="s">
        <v>473</v>
      </c>
      <c r="E446" s="39" t="s">
        <v>474</v>
      </c>
      <c r="F446" s="40" t="s">
        <v>475</v>
      </c>
      <c r="G446" s="41">
        <v>21</v>
      </c>
      <c r="H446" s="42">
        <v>0</v>
      </c>
      <c r="I446" s="43">
        <f>ROUND(G446*H446,P4)</f>
        <v>0</v>
      </c>
      <c r="J446" s="37"/>
      <c r="O446" s="44">
        <f>I446*0.21</f>
        <v>0</v>
      </c>
      <c r="P446">
        <v>3</v>
      </c>
    </row>
    <row r="447">
      <c r="A447" s="37" t="s">
        <v>149</v>
      </c>
      <c r="B447" s="45"/>
      <c r="C447" s="46"/>
      <c r="D447" s="46"/>
      <c r="E447" s="39" t="s">
        <v>1349</v>
      </c>
      <c r="F447" s="46"/>
      <c r="G447" s="46"/>
      <c r="H447" s="46"/>
      <c r="I447" s="46"/>
      <c r="J447" s="48"/>
    </row>
    <row r="448" ht="30">
      <c r="A448" s="37" t="s">
        <v>150</v>
      </c>
      <c r="B448" s="45"/>
      <c r="C448" s="46"/>
      <c r="D448" s="46"/>
      <c r="E448" s="49" t="s">
        <v>3503</v>
      </c>
      <c r="F448" s="46"/>
      <c r="G448" s="46"/>
      <c r="H448" s="46"/>
      <c r="I448" s="46"/>
      <c r="J448" s="48"/>
    </row>
    <row r="449" ht="120">
      <c r="A449" s="37" t="s">
        <v>152</v>
      </c>
      <c r="B449" s="45"/>
      <c r="C449" s="46"/>
      <c r="D449" s="46"/>
      <c r="E449" s="39" t="s">
        <v>1047</v>
      </c>
      <c r="F449" s="46"/>
      <c r="G449" s="46"/>
      <c r="H449" s="46"/>
      <c r="I449" s="46"/>
      <c r="J449" s="48"/>
    </row>
    <row r="450" ht="45">
      <c r="A450" s="37" t="s">
        <v>144</v>
      </c>
      <c r="B450" s="37">
        <v>109</v>
      </c>
      <c r="C450" s="38" t="s">
        <v>3504</v>
      </c>
      <c r="D450" s="37" t="s">
        <v>3505</v>
      </c>
      <c r="E450" s="39" t="s">
        <v>3506</v>
      </c>
      <c r="F450" s="40" t="s">
        <v>475</v>
      </c>
      <c r="G450" s="41">
        <v>0.5</v>
      </c>
      <c r="H450" s="42">
        <v>0</v>
      </c>
      <c r="I450" s="43">
        <f>ROUND(G450*H450,P4)</f>
        <v>0</v>
      </c>
      <c r="J450" s="37"/>
      <c r="O450" s="44">
        <f>I450*0.21</f>
        <v>0</v>
      </c>
      <c r="P450">
        <v>3</v>
      </c>
    </row>
    <row r="451">
      <c r="A451" s="37" t="s">
        <v>149</v>
      </c>
      <c r="B451" s="45"/>
      <c r="C451" s="46"/>
      <c r="D451" s="46"/>
      <c r="E451" s="39" t="s">
        <v>1349</v>
      </c>
      <c r="F451" s="46"/>
      <c r="G451" s="46"/>
      <c r="H451" s="46"/>
      <c r="I451" s="46"/>
      <c r="J451" s="48"/>
    </row>
    <row r="452" ht="30">
      <c r="A452" s="37" t="s">
        <v>150</v>
      </c>
      <c r="B452" s="45"/>
      <c r="C452" s="46"/>
      <c r="D452" s="46"/>
      <c r="E452" s="49" t="s">
        <v>3507</v>
      </c>
      <c r="F452" s="46"/>
      <c r="G452" s="46"/>
      <c r="H452" s="46"/>
      <c r="I452" s="46"/>
      <c r="J452" s="48"/>
    </row>
    <row r="453" ht="120">
      <c r="A453" s="37" t="s">
        <v>152</v>
      </c>
      <c r="B453" s="45"/>
      <c r="C453" s="46"/>
      <c r="D453" s="46"/>
      <c r="E453" s="39" t="s">
        <v>1047</v>
      </c>
      <c r="F453" s="46"/>
      <c r="G453" s="46"/>
      <c r="H453" s="46"/>
      <c r="I453" s="46"/>
      <c r="J453" s="48"/>
    </row>
    <row r="454" ht="45">
      <c r="A454" s="37" t="s">
        <v>144</v>
      </c>
      <c r="B454" s="37">
        <v>110</v>
      </c>
      <c r="C454" s="38" t="s">
        <v>3206</v>
      </c>
      <c r="D454" s="37" t="s">
        <v>3207</v>
      </c>
      <c r="E454" s="39" t="s">
        <v>3208</v>
      </c>
      <c r="F454" s="40" t="s">
        <v>475</v>
      </c>
      <c r="G454" s="41">
        <v>0.77000000000000002</v>
      </c>
      <c r="H454" s="42">
        <v>0</v>
      </c>
      <c r="I454" s="43">
        <f>ROUND(G454*H454,P4)</f>
        <v>0</v>
      </c>
      <c r="J454" s="37"/>
      <c r="O454" s="44">
        <f>I454*0.21</f>
        <v>0</v>
      </c>
      <c r="P454">
        <v>3</v>
      </c>
    </row>
    <row r="455">
      <c r="A455" s="37" t="s">
        <v>149</v>
      </c>
      <c r="B455" s="45"/>
      <c r="C455" s="46"/>
      <c r="D455" s="46"/>
      <c r="E455" s="39" t="s">
        <v>1349</v>
      </c>
      <c r="F455" s="46"/>
      <c r="G455" s="46"/>
      <c r="H455" s="46"/>
      <c r="I455" s="46"/>
      <c r="J455" s="48"/>
    </row>
    <row r="456" ht="30">
      <c r="A456" s="37" t="s">
        <v>150</v>
      </c>
      <c r="B456" s="45"/>
      <c r="C456" s="46"/>
      <c r="D456" s="46"/>
      <c r="E456" s="49" t="s">
        <v>3508</v>
      </c>
      <c r="F456" s="46"/>
      <c r="G456" s="46"/>
      <c r="H456" s="46"/>
      <c r="I456" s="46"/>
      <c r="J456" s="48"/>
    </row>
    <row r="457" ht="120">
      <c r="A457" s="37" t="s">
        <v>152</v>
      </c>
      <c r="B457" s="50"/>
      <c r="C457" s="51"/>
      <c r="D457" s="51"/>
      <c r="E457" s="39" t="s">
        <v>1047</v>
      </c>
      <c r="F457" s="51"/>
      <c r="G457" s="51"/>
      <c r="H457" s="51"/>
      <c r="I457" s="51"/>
      <c r="J457" s="52"/>
    </row>
  </sheetData>
  <sheetProtection sheet="1" objects="1" scenarios="1" spinCount="100000" saltValue="suqRiyM3QrBMhZDJewt/Pbw8l+KmUFCR/7eN8p1eG4Jg6CwcRCNCQxUBHb6xqVVWHKf413r/Uvrad6edN/3Dpw==" hashValue="MFQSCMYe9QOz7s/wIPT7/kABj6TXtDCUINEGUtDwJiGYB2BkbrUbUzPiObeXhGJJAjfyTLJz+zaWojgkZ8XK+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3509</v>
      </c>
      <c r="I3" s="25">
        <f>SUMIFS(I9:I132,A9:A132,"SD")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90</v>
      </c>
      <c r="D4" s="22"/>
      <c r="E4" s="23" t="s">
        <v>91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3509</v>
      </c>
      <c r="D5" s="22"/>
      <c r="E5" s="23" t="s">
        <v>93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2862</v>
      </c>
      <c r="D9" s="34"/>
      <c r="E9" s="31" t="s">
        <v>2863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144</v>
      </c>
      <c r="B10" s="37">
        <v>1</v>
      </c>
      <c r="C10" s="38" t="s">
        <v>2864</v>
      </c>
      <c r="D10" s="37" t="s">
        <v>146</v>
      </c>
      <c r="E10" s="39" t="s">
        <v>3510</v>
      </c>
      <c r="F10" s="40" t="s">
        <v>2865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3510</v>
      </c>
      <c r="F11" s="46"/>
      <c r="G11" s="46"/>
      <c r="H11" s="46"/>
      <c r="I11" s="46"/>
      <c r="J11" s="48"/>
    </row>
    <row r="12" ht="45">
      <c r="A12" s="37" t="s">
        <v>150</v>
      </c>
      <c r="B12" s="45"/>
      <c r="C12" s="46"/>
      <c r="D12" s="46"/>
      <c r="E12" s="49" t="s">
        <v>3511</v>
      </c>
      <c r="F12" s="46"/>
      <c r="G12" s="46"/>
      <c r="H12" s="46"/>
      <c r="I12" s="46"/>
      <c r="J12" s="48"/>
    </row>
    <row r="13">
      <c r="A13" s="37" t="s">
        <v>152</v>
      </c>
      <c r="B13" s="45"/>
      <c r="C13" s="46"/>
      <c r="D13" s="46"/>
      <c r="E13" s="47" t="s">
        <v>146</v>
      </c>
      <c r="F13" s="46"/>
      <c r="G13" s="46"/>
      <c r="H13" s="46"/>
      <c r="I13" s="46"/>
      <c r="J13" s="48"/>
    </row>
    <row r="14">
      <c r="A14" s="31" t="s">
        <v>141</v>
      </c>
      <c r="B14" s="32"/>
      <c r="C14" s="33" t="s">
        <v>494</v>
      </c>
      <c r="D14" s="34"/>
      <c r="E14" s="31" t="s">
        <v>143</v>
      </c>
      <c r="F14" s="34"/>
      <c r="G14" s="34"/>
      <c r="H14" s="34"/>
      <c r="I14" s="35">
        <f>SUMIFS(I15:I27,A15:A27,"P")</f>
        <v>0</v>
      </c>
      <c r="J14" s="36"/>
    </row>
    <row r="15">
      <c r="A15" s="37" t="s">
        <v>144</v>
      </c>
      <c r="B15" s="37">
        <v>2</v>
      </c>
      <c r="C15" s="38" t="s">
        <v>2866</v>
      </c>
      <c r="D15" s="37" t="s">
        <v>146</v>
      </c>
      <c r="E15" s="39" t="s">
        <v>2867</v>
      </c>
      <c r="F15" s="40" t="s">
        <v>148</v>
      </c>
      <c r="G15" s="41">
        <v>48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39" t="s">
        <v>2867</v>
      </c>
      <c r="F16" s="46"/>
      <c r="G16" s="46"/>
      <c r="H16" s="46"/>
      <c r="I16" s="46"/>
      <c r="J16" s="48"/>
    </row>
    <row r="17" ht="409.5">
      <c r="A17" s="37" t="s">
        <v>152</v>
      </c>
      <c r="B17" s="45"/>
      <c r="C17" s="46"/>
      <c r="D17" s="46"/>
      <c r="E17" s="39" t="s">
        <v>153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3512</v>
      </c>
      <c r="D18" s="37" t="s">
        <v>146</v>
      </c>
      <c r="E18" s="39" t="s">
        <v>3513</v>
      </c>
      <c r="F18" s="40" t="s">
        <v>148</v>
      </c>
      <c r="G18" s="41">
        <v>193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39" t="s">
        <v>3513</v>
      </c>
      <c r="F19" s="46"/>
      <c r="G19" s="46"/>
      <c r="H19" s="46"/>
      <c r="I19" s="46"/>
      <c r="J19" s="48"/>
    </row>
    <row r="20" ht="409.5">
      <c r="A20" s="37" t="s">
        <v>152</v>
      </c>
      <c r="B20" s="45"/>
      <c r="C20" s="46"/>
      <c r="D20" s="46"/>
      <c r="E20" s="39" t="s">
        <v>153</v>
      </c>
      <c r="F20" s="46"/>
      <c r="G20" s="46"/>
      <c r="H20" s="46"/>
      <c r="I20" s="46"/>
      <c r="J20" s="48"/>
    </row>
    <row r="21">
      <c r="A21" s="37" t="s">
        <v>144</v>
      </c>
      <c r="B21" s="37">
        <v>4</v>
      </c>
      <c r="C21" s="38" t="s">
        <v>159</v>
      </c>
      <c r="D21" s="37" t="s">
        <v>146</v>
      </c>
      <c r="E21" s="39" t="s">
        <v>160</v>
      </c>
      <c r="F21" s="40" t="s">
        <v>156</v>
      </c>
      <c r="G21" s="41">
        <v>150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>
      <c r="A22" s="37" t="s">
        <v>149</v>
      </c>
      <c r="B22" s="45"/>
      <c r="C22" s="46"/>
      <c r="D22" s="46"/>
      <c r="E22" s="39" t="s">
        <v>160</v>
      </c>
      <c r="F22" s="46"/>
      <c r="G22" s="46"/>
      <c r="H22" s="46"/>
      <c r="I22" s="46"/>
      <c r="J22" s="48"/>
    </row>
    <row r="23" ht="75">
      <c r="A23" s="37" t="s">
        <v>150</v>
      </c>
      <c r="B23" s="45"/>
      <c r="C23" s="46"/>
      <c r="D23" s="46"/>
      <c r="E23" s="49" t="s">
        <v>3514</v>
      </c>
      <c r="F23" s="46"/>
      <c r="G23" s="46"/>
      <c r="H23" s="46"/>
      <c r="I23" s="46"/>
      <c r="J23" s="48"/>
    </row>
    <row r="24" ht="90">
      <c r="A24" s="37" t="s">
        <v>152</v>
      </c>
      <c r="B24" s="45"/>
      <c r="C24" s="46"/>
      <c r="D24" s="46"/>
      <c r="E24" s="39" t="s">
        <v>158</v>
      </c>
      <c r="F24" s="46"/>
      <c r="G24" s="46"/>
      <c r="H24" s="46"/>
      <c r="I24" s="46"/>
      <c r="J24" s="48"/>
    </row>
    <row r="25">
      <c r="A25" s="37" t="s">
        <v>144</v>
      </c>
      <c r="B25" s="37">
        <v>5</v>
      </c>
      <c r="C25" s="38" t="s">
        <v>996</v>
      </c>
      <c r="D25" s="37" t="s">
        <v>146</v>
      </c>
      <c r="E25" s="39" t="s">
        <v>997</v>
      </c>
      <c r="F25" s="40" t="s">
        <v>148</v>
      </c>
      <c r="G25" s="41">
        <v>193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>
      <c r="A26" s="37" t="s">
        <v>149</v>
      </c>
      <c r="B26" s="45"/>
      <c r="C26" s="46"/>
      <c r="D26" s="46"/>
      <c r="E26" s="39" t="s">
        <v>997</v>
      </c>
      <c r="F26" s="46"/>
      <c r="G26" s="46"/>
      <c r="H26" s="46"/>
      <c r="I26" s="46"/>
      <c r="J26" s="48"/>
    </row>
    <row r="27" ht="330">
      <c r="A27" s="37" t="s">
        <v>152</v>
      </c>
      <c r="B27" s="45"/>
      <c r="C27" s="46"/>
      <c r="D27" s="46"/>
      <c r="E27" s="39" t="s">
        <v>998</v>
      </c>
      <c r="F27" s="46"/>
      <c r="G27" s="46"/>
      <c r="H27" s="46"/>
      <c r="I27" s="46"/>
      <c r="J27" s="48"/>
    </row>
    <row r="28">
      <c r="A28" s="31" t="s">
        <v>141</v>
      </c>
      <c r="B28" s="32"/>
      <c r="C28" s="33" t="s">
        <v>3515</v>
      </c>
      <c r="D28" s="34"/>
      <c r="E28" s="31" t="s">
        <v>3516</v>
      </c>
      <c r="F28" s="34"/>
      <c r="G28" s="34"/>
      <c r="H28" s="34"/>
      <c r="I28" s="35">
        <f>SUMIFS(I29:I36,A29:A36,"P")</f>
        <v>0</v>
      </c>
      <c r="J28" s="36"/>
    </row>
    <row r="29" ht="30">
      <c r="A29" s="37" t="s">
        <v>144</v>
      </c>
      <c r="B29" s="37">
        <v>6</v>
      </c>
      <c r="C29" s="38" t="s">
        <v>3517</v>
      </c>
      <c r="D29" s="37" t="s">
        <v>146</v>
      </c>
      <c r="E29" s="39" t="s">
        <v>3518</v>
      </c>
      <c r="F29" s="40" t="s">
        <v>178</v>
      </c>
      <c r="G29" s="41">
        <v>20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 ht="30">
      <c r="A30" s="37" t="s">
        <v>149</v>
      </c>
      <c r="B30" s="45"/>
      <c r="C30" s="46"/>
      <c r="D30" s="46"/>
      <c r="E30" s="39" t="s">
        <v>3518</v>
      </c>
      <c r="F30" s="46"/>
      <c r="G30" s="46"/>
      <c r="H30" s="46"/>
      <c r="I30" s="46"/>
      <c r="J30" s="48"/>
    </row>
    <row r="31" ht="30">
      <c r="A31" s="37" t="s">
        <v>150</v>
      </c>
      <c r="B31" s="45"/>
      <c r="C31" s="46"/>
      <c r="D31" s="46"/>
      <c r="E31" s="49" t="s">
        <v>1794</v>
      </c>
      <c r="F31" s="46"/>
      <c r="G31" s="46"/>
      <c r="H31" s="46"/>
      <c r="I31" s="46"/>
      <c r="J31" s="48"/>
    </row>
    <row r="32" ht="90">
      <c r="A32" s="37" t="s">
        <v>152</v>
      </c>
      <c r="B32" s="45"/>
      <c r="C32" s="46"/>
      <c r="D32" s="46"/>
      <c r="E32" s="39" t="s">
        <v>180</v>
      </c>
      <c r="F32" s="46"/>
      <c r="G32" s="46"/>
      <c r="H32" s="46"/>
      <c r="I32" s="46"/>
      <c r="J32" s="48"/>
    </row>
    <row r="33">
      <c r="A33" s="37" t="s">
        <v>144</v>
      </c>
      <c r="B33" s="37">
        <v>7</v>
      </c>
      <c r="C33" s="38" t="s">
        <v>176</v>
      </c>
      <c r="D33" s="37" t="s">
        <v>146</v>
      </c>
      <c r="E33" s="39" t="s">
        <v>177</v>
      </c>
      <c r="F33" s="40" t="s">
        <v>178</v>
      </c>
      <c r="G33" s="41">
        <v>20</v>
      </c>
      <c r="H33" s="42">
        <v>0</v>
      </c>
      <c r="I33" s="43">
        <f>ROUND(G33*H33,P4)</f>
        <v>0</v>
      </c>
      <c r="J33" s="37"/>
      <c r="O33" s="44">
        <f>I33*0.21</f>
        <v>0</v>
      </c>
      <c r="P33">
        <v>3</v>
      </c>
    </row>
    <row r="34">
      <c r="A34" s="37" t="s">
        <v>149</v>
      </c>
      <c r="B34" s="45"/>
      <c r="C34" s="46"/>
      <c r="D34" s="46"/>
      <c r="E34" s="39" t="s">
        <v>177</v>
      </c>
      <c r="F34" s="46"/>
      <c r="G34" s="46"/>
      <c r="H34" s="46"/>
      <c r="I34" s="46"/>
      <c r="J34" s="48"/>
    </row>
    <row r="35" ht="30">
      <c r="A35" s="37" t="s">
        <v>150</v>
      </c>
      <c r="B35" s="45"/>
      <c r="C35" s="46"/>
      <c r="D35" s="46"/>
      <c r="E35" s="49" t="s">
        <v>1794</v>
      </c>
      <c r="F35" s="46"/>
      <c r="G35" s="46"/>
      <c r="H35" s="46"/>
      <c r="I35" s="46"/>
      <c r="J35" s="48"/>
    </row>
    <row r="36" ht="90">
      <c r="A36" s="37" t="s">
        <v>152</v>
      </c>
      <c r="B36" s="45"/>
      <c r="C36" s="46"/>
      <c r="D36" s="46"/>
      <c r="E36" s="39" t="s">
        <v>180</v>
      </c>
      <c r="F36" s="46"/>
      <c r="G36" s="46"/>
      <c r="H36" s="46"/>
      <c r="I36" s="46"/>
      <c r="J36" s="48"/>
    </row>
    <row r="37">
      <c r="A37" s="31" t="s">
        <v>141</v>
      </c>
      <c r="B37" s="32"/>
      <c r="C37" s="33" t="s">
        <v>2872</v>
      </c>
      <c r="D37" s="34"/>
      <c r="E37" s="31" t="s">
        <v>2873</v>
      </c>
      <c r="F37" s="34"/>
      <c r="G37" s="34"/>
      <c r="H37" s="34"/>
      <c r="I37" s="35">
        <f>SUMIFS(I38:I55,A38:A55,"P")</f>
        <v>0</v>
      </c>
      <c r="J37" s="36"/>
    </row>
    <row r="38">
      <c r="A38" s="37" t="s">
        <v>144</v>
      </c>
      <c r="B38" s="37">
        <v>8</v>
      </c>
      <c r="C38" s="38" t="s">
        <v>181</v>
      </c>
      <c r="D38" s="37" t="s">
        <v>146</v>
      </c>
      <c r="E38" s="39" t="s">
        <v>182</v>
      </c>
      <c r="F38" s="40" t="s">
        <v>156</v>
      </c>
      <c r="G38" s="41">
        <v>450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39" t="s">
        <v>182</v>
      </c>
      <c r="F39" s="46"/>
      <c r="G39" s="46"/>
      <c r="H39" s="46"/>
      <c r="I39" s="46"/>
      <c r="J39" s="48"/>
    </row>
    <row r="40" ht="90">
      <c r="A40" s="37" t="s">
        <v>152</v>
      </c>
      <c r="B40" s="45"/>
      <c r="C40" s="46"/>
      <c r="D40" s="46"/>
      <c r="E40" s="39" t="s">
        <v>184</v>
      </c>
      <c r="F40" s="46"/>
      <c r="G40" s="46"/>
      <c r="H40" s="46"/>
      <c r="I40" s="46"/>
      <c r="J40" s="48"/>
    </row>
    <row r="41">
      <c r="A41" s="37" t="s">
        <v>144</v>
      </c>
      <c r="B41" s="37">
        <v>9</v>
      </c>
      <c r="C41" s="38" t="s">
        <v>1822</v>
      </c>
      <c r="D41" s="37" t="s">
        <v>146</v>
      </c>
      <c r="E41" s="39" t="s">
        <v>1823</v>
      </c>
      <c r="F41" s="40" t="s">
        <v>156</v>
      </c>
      <c r="G41" s="41">
        <v>150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149</v>
      </c>
      <c r="B42" s="45"/>
      <c r="C42" s="46"/>
      <c r="D42" s="46"/>
      <c r="E42" s="39" t="s">
        <v>1823</v>
      </c>
      <c r="F42" s="46"/>
      <c r="G42" s="46"/>
      <c r="H42" s="46"/>
      <c r="I42" s="46"/>
      <c r="J42" s="48"/>
    </row>
    <row r="43" ht="90">
      <c r="A43" s="37" t="s">
        <v>152</v>
      </c>
      <c r="B43" s="45"/>
      <c r="C43" s="46"/>
      <c r="D43" s="46"/>
      <c r="E43" s="39" t="s">
        <v>184</v>
      </c>
      <c r="F43" s="46"/>
      <c r="G43" s="46"/>
      <c r="H43" s="46"/>
      <c r="I43" s="46"/>
      <c r="J43" s="48"/>
    </row>
    <row r="44">
      <c r="A44" s="37" t="s">
        <v>144</v>
      </c>
      <c r="B44" s="37">
        <v>10</v>
      </c>
      <c r="C44" s="38" t="s">
        <v>2876</v>
      </c>
      <c r="D44" s="37" t="s">
        <v>146</v>
      </c>
      <c r="E44" s="39" t="s">
        <v>2877</v>
      </c>
      <c r="F44" s="40" t="s">
        <v>156</v>
      </c>
      <c r="G44" s="41">
        <v>450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149</v>
      </c>
      <c r="B45" s="45"/>
      <c r="C45" s="46"/>
      <c r="D45" s="46"/>
      <c r="E45" s="39" t="s">
        <v>2877</v>
      </c>
      <c r="F45" s="46"/>
      <c r="G45" s="46"/>
      <c r="H45" s="46"/>
      <c r="I45" s="46"/>
      <c r="J45" s="48"/>
    </row>
    <row r="46" ht="105">
      <c r="A46" s="37" t="s">
        <v>152</v>
      </c>
      <c r="B46" s="45"/>
      <c r="C46" s="46"/>
      <c r="D46" s="46"/>
      <c r="E46" s="39" t="s">
        <v>1711</v>
      </c>
      <c r="F46" s="46"/>
      <c r="G46" s="46"/>
      <c r="H46" s="46"/>
      <c r="I46" s="46"/>
      <c r="J46" s="48"/>
    </row>
    <row r="47">
      <c r="A47" s="37" t="s">
        <v>144</v>
      </c>
      <c r="B47" s="37">
        <v>11</v>
      </c>
      <c r="C47" s="38" t="s">
        <v>2878</v>
      </c>
      <c r="D47" s="37" t="s">
        <v>146</v>
      </c>
      <c r="E47" s="39" t="s">
        <v>2879</v>
      </c>
      <c r="F47" s="40" t="s">
        <v>156</v>
      </c>
      <c r="G47" s="41">
        <v>450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39" t="s">
        <v>2879</v>
      </c>
      <c r="F48" s="46"/>
      <c r="G48" s="46"/>
      <c r="H48" s="46"/>
      <c r="I48" s="46"/>
      <c r="J48" s="48"/>
    </row>
    <row r="49" ht="90">
      <c r="A49" s="37" t="s">
        <v>152</v>
      </c>
      <c r="B49" s="45"/>
      <c r="C49" s="46"/>
      <c r="D49" s="46"/>
      <c r="E49" s="39" t="s">
        <v>2880</v>
      </c>
      <c r="F49" s="46"/>
      <c r="G49" s="46"/>
      <c r="H49" s="46"/>
      <c r="I49" s="46"/>
      <c r="J49" s="48"/>
    </row>
    <row r="50" ht="30">
      <c r="A50" s="37" t="s">
        <v>144</v>
      </c>
      <c r="B50" s="37">
        <v>12</v>
      </c>
      <c r="C50" s="38" t="s">
        <v>2881</v>
      </c>
      <c r="D50" s="37" t="s">
        <v>146</v>
      </c>
      <c r="E50" s="39" t="s">
        <v>2882</v>
      </c>
      <c r="F50" s="40" t="s">
        <v>156</v>
      </c>
      <c r="G50" s="41">
        <v>450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 ht="30">
      <c r="A51" s="37" t="s">
        <v>149</v>
      </c>
      <c r="B51" s="45"/>
      <c r="C51" s="46"/>
      <c r="D51" s="46"/>
      <c r="E51" s="39" t="s">
        <v>2882</v>
      </c>
      <c r="F51" s="46"/>
      <c r="G51" s="46"/>
      <c r="H51" s="46"/>
      <c r="I51" s="46"/>
      <c r="J51" s="48"/>
    </row>
    <row r="52" ht="90">
      <c r="A52" s="37" t="s">
        <v>152</v>
      </c>
      <c r="B52" s="45"/>
      <c r="C52" s="46"/>
      <c r="D52" s="46"/>
      <c r="E52" s="39" t="s">
        <v>2883</v>
      </c>
      <c r="F52" s="46"/>
      <c r="G52" s="46"/>
      <c r="H52" s="46"/>
      <c r="I52" s="46"/>
      <c r="J52" s="48"/>
    </row>
    <row r="53" ht="30">
      <c r="A53" s="37" t="s">
        <v>144</v>
      </c>
      <c r="B53" s="37">
        <v>13</v>
      </c>
      <c r="C53" s="38" t="s">
        <v>3519</v>
      </c>
      <c r="D53" s="37" t="s">
        <v>146</v>
      </c>
      <c r="E53" s="39" t="s">
        <v>2885</v>
      </c>
      <c r="F53" s="40" t="s">
        <v>156</v>
      </c>
      <c r="G53" s="41">
        <v>450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 ht="30">
      <c r="A54" s="37" t="s">
        <v>149</v>
      </c>
      <c r="B54" s="45"/>
      <c r="C54" s="46"/>
      <c r="D54" s="46"/>
      <c r="E54" s="39" t="s">
        <v>2885</v>
      </c>
      <c r="F54" s="46"/>
      <c r="G54" s="46"/>
      <c r="H54" s="46"/>
      <c r="I54" s="46"/>
      <c r="J54" s="48"/>
    </row>
    <row r="55">
      <c r="A55" s="37" t="s">
        <v>152</v>
      </c>
      <c r="B55" s="45"/>
      <c r="C55" s="46"/>
      <c r="D55" s="46"/>
      <c r="E55" s="47" t="s">
        <v>146</v>
      </c>
      <c r="F55" s="46"/>
      <c r="G55" s="46"/>
      <c r="H55" s="46"/>
      <c r="I55" s="46"/>
      <c r="J55" s="48"/>
    </row>
    <row r="56">
      <c r="A56" s="31" t="s">
        <v>141</v>
      </c>
      <c r="B56" s="32"/>
      <c r="C56" s="33" t="s">
        <v>2886</v>
      </c>
      <c r="D56" s="34"/>
      <c r="E56" s="31" t="s">
        <v>2887</v>
      </c>
      <c r="F56" s="34"/>
      <c r="G56" s="34"/>
      <c r="H56" s="34"/>
      <c r="I56" s="35">
        <f>SUMIFS(I57:I62,A57:A62,"P")</f>
        <v>0</v>
      </c>
      <c r="J56" s="36"/>
    </row>
    <row r="57">
      <c r="A57" s="37" t="s">
        <v>144</v>
      </c>
      <c r="B57" s="37">
        <v>14</v>
      </c>
      <c r="C57" s="38" t="s">
        <v>2892</v>
      </c>
      <c r="D57" s="37" t="s">
        <v>146</v>
      </c>
      <c r="E57" s="39" t="s">
        <v>2893</v>
      </c>
      <c r="F57" s="40" t="s">
        <v>178</v>
      </c>
      <c r="G57" s="41">
        <v>20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149</v>
      </c>
      <c r="B58" s="45"/>
      <c r="C58" s="46"/>
      <c r="D58" s="46"/>
      <c r="E58" s="39" t="s">
        <v>2893</v>
      </c>
      <c r="F58" s="46"/>
      <c r="G58" s="46"/>
      <c r="H58" s="46"/>
      <c r="I58" s="46"/>
      <c r="J58" s="48"/>
    </row>
    <row r="59" ht="135">
      <c r="A59" s="37" t="s">
        <v>152</v>
      </c>
      <c r="B59" s="45"/>
      <c r="C59" s="46"/>
      <c r="D59" s="46"/>
      <c r="E59" s="39" t="s">
        <v>1864</v>
      </c>
      <c r="F59" s="46"/>
      <c r="G59" s="46"/>
      <c r="H59" s="46"/>
      <c r="I59" s="46"/>
      <c r="J59" s="48"/>
    </row>
    <row r="60" ht="30">
      <c r="A60" s="37" t="s">
        <v>144</v>
      </c>
      <c r="B60" s="37">
        <v>15</v>
      </c>
      <c r="C60" s="38" t="s">
        <v>191</v>
      </c>
      <c r="D60" s="37" t="s">
        <v>146</v>
      </c>
      <c r="E60" s="39" t="s">
        <v>192</v>
      </c>
      <c r="F60" s="40" t="s">
        <v>178</v>
      </c>
      <c r="G60" s="41">
        <v>10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 ht="30">
      <c r="A61" s="37" t="s">
        <v>149</v>
      </c>
      <c r="B61" s="45"/>
      <c r="C61" s="46"/>
      <c r="D61" s="46"/>
      <c r="E61" s="39" t="s">
        <v>192</v>
      </c>
      <c r="F61" s="46"/>
      <c r="G61" s="46"/>
      <c r="H61" s="46"/>
      <c r="I61" s="46"/>
      <c r="J61" s="48"/>
    </row>
    <row r="62" ht="120">
      <c r="A62" s="37" t="s">
        <v>152</v>
      </c>
      <c r="B62" s="45"/>
      <c r="C62" s="46"/>
      <c r="D62" s="46"/>
      <c r="E62" s="39" t="s">
        <v>194</v>
      </c>
      <c r="F62" s="46"/>
      <c r="G62" s="46"/>
      <c r="H62" s="46"/>
      <c r="I62" s="46"/>
      <c r="J62" s="48"/>
    </row>
    <row r="63">
      <c r="A63" s="31" t="s">
        <v>141</v>
      </c>
      <c r="B63" s="32"/>
      <c r="C63" s="33" t="s">
        <v>219</v>
      </c>
      <c r="D63" s="34"/>
      <c r="E63" s="31" t="s">
        <v>873</v>
      </c>
      <c r="F63" s="34"/>
      <c r="G63" s="34"/>
      <c r="H63" s="34"/>
      <c r="I63" s="35">
        <f>SUMIFS(I64:I81,A64:A81,"P")</f>
        <v>0</v>
      </c>
      <c r="J63" s="36"/>
    </row>
    <row r="64" ht="30">
      <c r="A64" s="37" t="s">
        <v>144</v>
      </c>
      <c r="B64" s="37">
        <v>16</v>
      </c>
      <c r="C64" s="38" t="s">
        <v>3520</v>
      </c>
      <c r="D64" s="37" t="s">
        <v>146</v>
      </c>
      <c r="E64" s="39" t="s">
        <v>3521</v>
      </c>
      <c r="F64" s="40" t="s">
        <v>156</v>
      </c>
      <c r="G64" s="41">
        <v>305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 ht="30">
      <c r="A65" s="37" t="s">
        <v>149</v>
      </c>
      <c r="B65" s="45"/>
      <c r="C65" s="46"/>
      <c r="D65" s="46"/>
      <c r="E65" s="39" t="s">
        <v>3521</v>
      </c>
      <c r="F65" s="46"/>
      <c r="G65" s="46"/>
      <c r="H65" s="46"/>
      <c r="I65" s="46"/>
      <c r="J65" s="48"/>
    </row>
    <row r="66" ht="105">
      <c r="A66" s="37" t="s">
        <v>152</v>
      </c>
      <c r="B66" s="45"/>
      <c r="C66" s="46"/>
      <c r="D66" s="46"/>
      <c r="E66" s="39" t="s">
        <v>2926</v>
      </c>
      <c r="F66" s="46"/>
      <c r="G66" s="46"/>
      <c r="H66" s="46"/>
      <c r="I66" s="46"/>
      <c r="J66" s="48"/>
    </row>
    <row r="67">
      <c r="A67" s="37" t="s">
        <v>144</v>
      </c>
      <c r="B67" s="37">
        <v>17</v>
      </c>
      <c r="C67" s="38" t="s">
        <v>3522</v>
      </c>
      <c r="D67" s="37" t="s">
        <v>146</v>
      </c>
      <c r="E67" s="39" t="s">
        <v>3523</v>
      </c>
      <c r="F67" s="40" t="s">
        <v>156</v>
      </c>
      <c r="G67" s="41">
        <v>270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39" t="s">
        <v>3523</v>
      </c>
      <c r="F68" s="46"/>
      <c r="G68" s="46"/>
      <c r="H68" s="46"/>
      <c r="I68" s="46"/>
      <c r="J68" s="48"/>
    </row>
    <row r="69" ht="105">
      <c r="A69" s="37" t="s">
        <v>152</v>
      </c>
      <c r="B69" s="45"/>
      <c r="C69" s="46"/>
      <c r="D69" s="46"/>
      <c r="E69" s="39" t="s">
        <v>2926</v>
      </c>
      <c r="F69" s="46"/>
      <c r="G69" s="46"/>
      <c r="H69" s="46"/>
      <c r="I69" s="46"/>
      <c r="J69" s="48"/>
    </row>
    <row r="70" ht="30">
      <c r="A70" s="37" t="s">
        <v>144</v>
      </c>
      <c r="B70" s="37">
        <v>18</v>
      </c>
      <c r="C70" s="38" t="s">
        <v>3524</v>
      </c>
      <c r="D70" s="37" t="s">
        <v>146</v>
      </c>
      <c r="E70" s="39" t="s">
        <v>3525</v>
      </c>
      <c r="F70" s="40" t="s">
        <v>178</v>
      </c>
      <c r="G70" s="41">
        <v>4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 ht="30">
      <c r="A71" s="37" t="s">
        <v>149</v>
      </c>
      <c r="B71" s="45"/>
      <c r="C71" s="46"/>
      <c r="D71" s="46"/>
      <c r="E71" s="39" t="s">
        <v>3525</v>
      </c>
      <c r="F71" s="46"/>
      <c r="G71" s="46"/>
      <c r="H71" s="46"/>
      <c r="I71" s="46"/>
      <c r="J71" s="48"/>
    </row>
    <row r="72" ht="120">
      <c r="A72" s="37" t="s">
        <v>152</v>
      </c>
      <c r="B72" s="45"/>
      <c r="C72" s="46"/>
      <c r="D72" s="46"/>
      <c r="E72" s="39" t="s">
        <v>2938</v>
      </c>
      <c r="F72" s="46"/>
      <c r="G72" s="46"/>
      <c r="H72" s="46"/>
      <c r="I72" s="46"/>
      <c r="J72" s="48"/>
    </row>
    <row r="73" ht="30">
      <c r="A73" s="37" t="s">
        <v>144</v>
      </c>
      <c r="B73" s="37">
        <v>19</v>
      </c>
      <c r="C73" s="38" t="s">
        <v>3526</v>
      </c>
      <c r="D73" s="37" t="s">
        <v>146</v>
      </c>
      <c r="E73" s="39" t="s">
        <v>3527</v>
      </c>
      <c r="F73" s="40" t="s">
        <v>178</v>
      </c>
      <c r="G73" s="41">
        <v>4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 ht="30">
      <c r="A74" s="37" t="s">
        <v>149</v>
      </c>
      <c r="B74" s="45"/>
      <c r="C74" s="46"/>
      <c r="D74" s="46"/>
      <c r="E74" s="39" t="s">
        <v>3527</v>
      </c>
      <c r="F74" s="46"/>
      <c r="G74" s="46"/>
      <c r="H74" s="46"/>
      <c r="I74" s="46"/>
      <c r="J74" s="48"/>
    </row>
    <row r="75" ht="120">
      <c r="A75" s="37" t="s">
        <v>152</v>
      </c>
      <c r="B75" s="45"/>
      <c r="C75" s="46"/>
      <c r="D75" s="46"/>
      <c r="E75" s="39" t="s">
        <v>2938</v>
      </c>
      <c r="F75" s="46"/>
      <c r="G75" s="46"/>
      <c r="H75" s="46"/>
      <c r="I75" s="46"/>
      <c r="J75" s="48"/>
    </row>
    <row r="76">
      <c r="A76" s="37" t="s">
        <v>144</v>
      </c>
      <c r="B76" s="37">
        <v>20</v>
      </c>
      <c r="C76" s="38" t="s">
        <v>3528</v>
      </c>
      <c r="D76" s="37" t="s">
        <v>146</v>
      </c>
      <c r="E76" s="39" t="s">
        <v>3529</v>
      </c>
      <c r="F76" s="40" t="s">
        <v>178</v>
      </c>
      <c r="G76" s="41">
        <v>6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149</v>
      </c>
      <c r="B77" s="45"/>
      <c r="C77" s="46"/>
      <c r="D77" s="46"/>
      <c r="E77" s="39" t="s">
        <v>3529</v>
      </c>
      <c r="F77" s="46"/>
      <c r="G77" s="46"/>
      <c r="H77" s="46"/>
      <c r="I77" s="46"/>
      <c r="J77" s="48"/>
    </row>
    <row r="78" ht="120">
      <c r="A78" s="37" t="s">
        <v>152</v>
      </c>
      <c r="B78" s="45"/>
      <c r="C78" s="46"/>
      <c r="D78" s="46"/>
      <c r="E78" s="39" t="s">
        <v>2938</v>
      </c>
      <c r="F78" s="46"/>
      <c r="G78" s="46"/>
      <c r="H78" s="46"/>
      <c r="I78" s="46"/>
      <c r="J78" s="48"/>
    </row>
    <row r="79">
      <c r="A79" s="37" t="s">
        <v>144</v>
      </c>
      <c r="B79" s="37">
        <v>21</v>
      </c>
      <c r="C79" s="38" t="s">
        <v>2942</v>
      </c>
      <c r="D79" s="37" t="s">
        <v>146</v>
      </c>
      <c r="E79" s="39" t="s">
        <v>2943</v>
      </c>
      <c r="F79" s="40" t="s">
        <v>178</v>
      </c>
      <c r="G79" s="41">
        <v>10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39" t="s">
        <v>2943</v>
      </c>
      <c r="F80" s="46"/>
      <c r="G80" s="46"/>
      <c r="H80" s="46"/>
      <c r="I80" s="46"/>
      <c r="J80" s="48"/>
    </row>
    <row r="81" ht="105">
      <c r="A81" s="37" t="s">
        <v>152</v>
      </c>
      <c r="B81" s="45"/>
      <c r="C81" s="46"/>
      <c r="D81" s="46"/>
      <c r="E81" s="39" t="s">
        <v>2944</v>
      </c>
      <c r="F81" s="46"/>
      <c r="G81" s="46"/>
      <c r="H81" s="46"/>
      <c r="I81" s="46"/>
      <c r="J81" s="48"/>
    </row>
    <row r="82">
      <c r="A82" s="31" t="s">
        <v>141</v>
      </c>
      <c r="B82" s="32"/>
      <c r="C82" s="33" t="s">
        <v>2960</v>
      </c>
      <c r="D82" s="34"/>
      <c r="E82" s="31" t="s">
        <v>2961</v>
      </c>
      <c r="F82" s="34"/>
      <c r="G82" s="34"/>
      <c r="H82" s="34"/>
      <c r="I82" s="35">
        <f>SUMIFS(I83:I115,A83:A115,"P")</f>
        <v>0</v>
      </c>
      <c r="J82" s="36"/>
    </row>
    <row r="83" ht="30">
      <c r="A83" s="37" t="s">
        <v>144</v>
      </c>
      <c r="B83" s="37">
        <v>22</v>
      </c>
      <c r="C83" s="38" t="s">
        <v>2962</v>
      </c>
      <c r="D83" s="37" t="s">
        <v>146</v>
      </c>
      <c r="E83" s="39" t="s">
        <v>2963</v>
      </c>
      <c r="F83" s="40" t="s">
        <v>178</v>
      </c>
      <c r="G83" s="41">
        <v>1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 ht="30">
      <c r="A84" s="37" t="s">
        <v>149</v>
      </c>
      <c r="B84" s="45"/>
      <c r="C84" s="46"/>
      <c r="D84" s="46"/>
      <c r="E84" s="39" t="s">
        <v>2963</v>
      </c>
      <c r="F84" s="46"/>
      <c r="G84" s="46"/>
      <c r="H84" s="46"/>
      <c r="I84" s="46"/>
      <c r="J84" s="48"/>
    </row>
    <row r="85" ht="135">
      <c r="A85" s="37" t="s">
        <v>152</v>
      </c>
      <c r="B85" s="45"/>
      <c r="C85" s="46"/>
      <c r="D85" s="46"/>
      <c r="E85" s="39" t="s">
        <v>2964</v>
      </c>
      <c r="F85" s="46"/>
      <c r="G85" s="46"/>
      <c r="H85" s="46"/>
      <c r="I85" s="46"/>
      <c r="J85" s="48"/>
    </row>
    <row r="86" ht="45">
      <c r="A86" s="37" t="s">
        <v>144</v>
      </c>
      <c r="B86" s="37">
        <v>23</v>
      </c>
      <c r="C86" s="38" t="s">
        <v>3530</v>
      </c>
      <c r="D86" s="37" t="s">
        <v>146</v>
      </c>
      <c r="E86" s="39" t="s">
        <v>3531</v>
      </c>
      <c r="F86" s="40" t="s">
        <v>178</v>
      </c>
      <c r="G86" s="41">
        <v>2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 ht="45">
      <c r="A87" s="37" t="s">
        <v>149</v>
      </c>
      <c r="B87" s="45"/>
      <c r="C87" s="46"/>
      <c r="D87" s="46"/>
      <c r="E87" s="39" t="s">
        <v>3531</v>
      </c>
      <c r="F87" s="46"/>
      <c r="G87" s="46"/>
      <c r="H87" s="46"/>
      <c r="I87" s="46"/>
      <c r="J87" s="48"/>
    </row>
    <row r="88" ht="135">
      <c r="A88" s="37" t="s">
        <v>152</v>
      </c>
      <c r="B88" s="45"/>
      <c r="C88" s="46"/>
      <c r="D88" s="46"/>
      <c r="E88" s="39" t="s">
        <v>2964</v>
      </c>
      <c r="F88" s="46"/>
      <c r="G88" s="46"/>
      <c r="H88" s="46"/>
      <c r="I88" s="46"/>
      <c r="J88" s="48"/>
    </row>
    <row r="89" ht="30">
      <c r="A89" s="37" t="s">
        <v>144</v>
      </c>
      <c r="B89" s="37">
        <v>24</v>
      </c>
      <c r="C89" s="38" t="s">
        <v>2965</v>
      </c>
      <c r="D89" s="37" t="s">
        <v>146</v>
      </c>
      <c r="E89" s="39" t="s">
        <v>2966</v>
      </c>
      <c r="F89" s="40" t="s">
        <v>178</v>
      </c>
      <c r="G89" s="41">
        <v>1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 ht="30">
      <c r="A90" s="37" t="s">
        <v>149</v>
      </c>
      <c r="B90" s="45"/>
      <c r="C90" s="46"/>
      <c r="D90" s="46"/>
      <c r="E90" s="39" t="s">
        <v>2966</v>
      </c>
      <c r="F90" s="46"/>
      <c r="G90" s="46"/>
      <c r="H90" s="46"/>
      <c r="I90" s="46"/>
      <c r="J90" s="48"/>
    </row>
    <row r="91" ht="105">
      <c r="A91" s="37" t="s">
        <v>152</v>
      </c>
      <c r="B91" s="45"/>
      <c r="C91" s="46"/>
      <c r="D91" s="46"/>
      <c r="E91" s="39" t="s">
        <v>2967</v>
      </c>
      <c r="F91" s="46"/>
      <c r="G91" s="46"/>
      <c r="H91" s="46"/>
      <c r="I91" s="46"/>
      <c r="J91" s="48"/>
    </row>
    <row r="92">
      <c r="A92" s="37" t="s">
        <v>144</v>
      </c>
      <c r="B92" s="37">
        <v>25</v>
      </c>
      <c r="C92" s="38" t="s">
        <v>2968</v>
      </c>
      <c r="D92" s="37" t="s">
        <v>146</v>
      </c>
      <c r="E92" s="39" t="s">
        <v>2969</v>
      </c>
      <c r="F92" s="40" t="s">
        <v>178</v>
      </c>
      <c r="G92" s="41">
        <v>5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39" t="s">
        <v>2969</v>
      </c>
      <c r="F93" s="46"/>
      <c r="G93" s="46"/>
      <c r="H93" s="46"/>
      <c r="I93" s="46"/>
      <c r="J93" s="48"/>
    </row>
    <row r="94" ht="90">
      <c r="A94" s="37" t="s">
        <v>152</v>
      </c>
      <c r="B94" s="45"/>
      <c r="C94" s="46"/>
      <c r="D94" s="46"/>
      <c r="E94" s="39" t="s">
        <v>2970</v>
      </c>
      <c r="F94" s="46"/>
      <c r="G94" s="46"/>
      <c r="H94" s="46"/>
      <c r="I94" s="46"/>
      <c r="J94" s="48"/>
    </row>
    <row r="95">
      <c r="A95" s="37" t="s">
        <v>144</v>
      </c>
      <c r="B95" s="37">
        <v>26</v>
      </c>
      <c r="C95" s="38" t="s">
        <v>2971</v>
      </c>
      <c r="D95" s="37" t="s">
        <v>146</v>
      </c>
      <c r="E95" s="39" t="s">
        <v>2972</v>
      </c>
      <c r="F95" s="40" t="s">
        <v>453</v>
      </c>
      <c r="G95" s="41">
        <v>12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149</v>
      </c>
      <c r="B96" s="45"/>
      <c r="C96" s="46"/>
      <c r="D96" s="46"/>
      <c r="E96" s="39" t="s">
        <v>2972</v>
      </c>
      <c r="F96" s="46"/>
      <c r="G96" s="46"/>
      <c r="H96" s="46"/>
      <c r="I96" s="46"/>
      <c r="J96" s="48"/>
    </row>
    <row r="97" ht="120">
      <c r="A97" s="37" t="s">
        <v>152</v>
      </c>
      <c r="B97" s="45"/>
      <c r="C97" s="46"/>
      <c r="D97" s="46"/>
      <c r="E97" s="39" t="s">
        <v>2974</v>
      </c>
      <c r="F97" s="46"/>
      <c r="G97" s="46"/>
      <c r="H97" s="46"/>
      <c r="I97" s="46"/>
      <c r="J97" s="48"/>
    </row>
    <row r="98">
      <c r="A98" s="37" t="s">
        <v>144</v>
      </c>
      <c r="B98" s="37">
        <v>27</v>
      </c>
      <c r="C98" s="38" t="s">
        <v>2975</v>
      </c>
      <c r="D98" s="37" t="s">
        <v>146</v>
      </c>
      <c r="E98" s="39" t="s">
        <v>2976</v>
      </c>
      <c r="F98" s="40" t="s">
        <v>453</v>
      </c>
      <c r="G98" s="41">
        <v>24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149</v>
      </c>
      <c r="B99" s="45"/>
      <c r="C99" s="46"/>
      <c r="D99" s="46"/>
      <c r="E99" s="39" t="s">
        <v>2976</v>
      </c>
      <c r="F99" s="46"/>
      <c r="G99" s="46"/>
      <c r="H99" s="46"/>
      <c r="I99" s="46"/>
      <c r="J99" s="48"/>
    </row>
    <row r="100" ht="120">
      <c r="A100" s="37" t="s">
        <v>152</v>
      </c>
      <c r="B100" s="45"/>
      <c r="C100" s="46"/>
      <c r="D100" s="46"/>
      <c r="E100" s="39" t="s">
        <v>2978</v>
      </c>
      <c r="F100" s="46"/>
      <c r="G100" s="46"/>
      <c r="H100" s="46"/>
      <c r="I100" s="46"/>
      <c r="J100" s="48"/>
    </row>
    <row r="101">
      <c r="A101" s="37" t="s">
        <v>144</v>
      </c>
      <c r="B101" s="37">
        <v>28</v>
      </c>
      <c r="C101" s="38" t="s">
        <v>2979</v>
      </c>
      <c r="D101" s="37" t="s">
        <v>146</v>
      </c>
      <c r="E101" s="39" t="s">
        <v>2980</v>
      </c>
      <c r="F101" s="40" t="s">
        <v>453</v>
      </c>
      <c r="G101" s="41">
        <v>12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149</v>
      </c>
      <c r="B102" s="45"/>
      <c r="C102" s="46"/>
      <c r="D102" s="46"/>
      <c r="E102" s="39" t="s">
        <v>2980</v>
      </c>
      <c r="F102" s="46"/>
      <c r="G102" s="46"/>
      <c r="H102" s="46"/>
      <c r="I102" s="46"/>
      <c r="J102" s="48"/>
    </row>
    <row r="103" ht="105">
      <c r="A103" s="37" t="s">
        <v>152</v>
      </c>
      <c r="B103" s="45"/>
      <c r="C103" s="46"/>
      <c r="D103" s="46"/>
      <c r="E103" s="39" t="s">
        <v>2982</v>
      </c>
      <c r="F103" s="46"/>
      <c r="G103" s="46"/>
      <c r="H103" s="46"/>
      <c r="I103" s="46"/>
      <c r="J103" s="48"/>
    </row>
    <row r="104">
      <c r="A104" s="37" t="s">
        <v>144</v>
      </c>
      <c r="B104" s="37">
        <v>29</v>
      </c>
      <c r="C104" s="38" t="s">
        <v>2983</v>
      </c>
      <c r="D104" s="37" t="s">
        <v>146</v>
      </c>
      <c r="E104" s="39" t="s">
        <v>2984</v>
      </c>
      <c r="F104" s="40" t="s">
        <v>453</v>
      </c>
      <c r="G104" s="41">
        <v>6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39" t="s">
        <v>2984</v>
      </c>
      <c r="F105" s="46"/>
      <c r="G105" s="46"/>
      <c r="H105" s="46"/>
      <c r="I105" s="46"/>
      <c r="J105" s="48"/>
    </row>
    <row r="106" ht="105">
      <c r="A106" s="37" t="s">
        <v>152</v>
      </c>
      <c r="B106" s="45"/>
      <c r="C106" s="46"/>
      <c r="D106" s="46"/>
      <c r="E106" s="39" t="s">
        <v>2986</v>
      </c>
      <c r="F106" s="46"/>
      <c r="G106" s="46"/>
      <c r="H106" s="46"/>
      <c r="I106" s="46"/>
      <c r="J106" s="48"/>
    </row>
    <row r="107">
      <c r="A107" s="37" t="s">
        <v>144</v>
      </c>
      <c r="B107" s="37">
        <v>30</v>
      </c>
      <c r="C107" s="38" t="s">
        <v>2987</v>
      </c>
      <c r="D107" s="37" t="s">
        <v>146</v>
      </c>
      <c r="E107" s="39" t="s">
        <v>2988</v>
      </c>
      <c r="F107" s="40" t="s">
        <v>453</v>
      </c>
      <c r="G107" s="41">
        <v>24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149</v>
      </c>
      <c r="B108" s="45"/>
      <c r="C108" s="46"/>
      <c r="D108" s="46"/>
      <c r="E108" s="39" t="s">
        <v>2988</v>
      </c>
      <c r="F108" s="46"/>
      <c r="G108" s="46"/>
      <c r="H108" s="46"/>
      <c r="I108" s="46"/>
      <c r="J108" s="48"/>
    </row>
    <row r="109" ht="105">
      <c r="A109" s="37" t="s">
        <v>152</v>
      </c>
      <c r="B109" s="45"/>
      <c r="C109" s="46"/>
      <c r="D109" s="46"/>
      <c r="E109" s="39" t="s">
        <v>2989</v>
      </c>
      <c r="F109" s="46"/>
      <c r="G109" s="46"/>
      <c r="H109" s="46"/>
      <c r="I109" s="46"/>
      <c r="J109" s="48"/>
    </row>
    <row r="110">
      <c r="A110" s="37" t="s">
        <v>144</v>
      </c>
      <c r="B110" s="37">
        <v>31</v>
      </c>
      <c r="C110" s="38" t="s">
        <v>2990</v>
      </c>
      <c r="D110" s="37" t="s">
        <v>146</v>
      </c>
      <c r="E110" s="39" t="s">
        <v>2991</v>
      </c>
      <c r="F110" s="40" t="s">
        <v>453</v>
      </c>
      <c r="G110" s="41">
        <v>18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149</v>
      </c>
      <c r="B111" s="45"/>
      <c r="C111" s="46"/>
      <c r="D111" s="46"/>
      <c r="E111" s="39" t="s">
        <v>2991</v>
      </c>
      <c r="F111" s="46"/>
      <c r="G111" s="46"/>
      <c r="H111" s="46"/>
      <c r="I111" s="46"/>
      <c r="J111" s="48"/>
    </row>
    <row r="112" ht="105">
      <c r="A112" s="37" t="s">
        <v>152</v>
      </c>
      <c r="B112" s="45"/>
      <c r="C112" s="46"/>
      <c r="D112" s="46"/>
      <c r="E112" s="39" t="s">
        <v>2993</v>
      </c>
      <c r="F112" s="46"/>
      <c r="G112" s="46"/>
      <c r="H112" s="46"/>
      <c r="I112" s="46"/>
      <c r="J112" s="48"/>
    </row>
    <row r="113">
      <c r="A113" s="37" t="s">
        <v>144</v>
      </c>
      <c r="B113" s="37">
        <v>32</v>
      </c>
      <c r="C113" s="38" t="s">
        <v>2994</v>
      </c>
      <c r="D113" s="37" t="s">
        <v>146</v>
      </c>
      <c r="E113" s="39" t="s">
        <v>2995</v>
      </c>
      <c r="F113" s="40" t="s">
        <v>453</v>
      </c>
      <c r="G113" s="41">
        <v>24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149</v>
      </c>
      <c r="B114" s="45"/>
      <c r="C114" s="46"/>
      <c r="D114" s="46"/>
      <c r="E114" s="39" t="s">
        <v>2995</v>
      </c>
      <c r="F114" s="46"/>
      <c r="G114" s="46"/>
      <c r="H114" s="46"/>
      <c r="I114" s="46"/>
      <c r="J114" s="48"/>
    </row>
    <row r="115" ht="105">
      <c r="A115" s="37" t="s">
        <v>152</v>
      </c>
      <c r="B115" s="45"/>
      <c r="C115" s="46"/>
      <c r="D115" s="46"/>
      <c r="E115" s="39" t="s">
        <v>2996</v>
      </c>
      <c r="F115" s="46"/>
      <c r="G115" s="46"/>
      <c r="H115" s="46"/>
      <c r="I115" s="46"/>
      <c r="J115" s="48"/>
    </row>
    <row r="116">
      <c r="A116" s="31" t="s">
        <v>141</v>
      </c>
      <c r="B116" s="32"/>
      <c r="C116" s="33" t="s">
        <v>470</v>
      </c>
      <c r="D116" s="34"/>
      <c r="E116" s="31" t="s">
        <v>471</v>
      </c>
      <c r="F116" s="34"/>
      <c r="G116" s="34"/>
      <c r="H116" s="34"/>
      <c r="I116" s="35">
        <f>SUMIFS(I117:I132,A117:A132,"P")</f>
        <v>0</v>
      </c>
      <c r="J116" s="36"/>
    </row>
    <row r="117" ht="45">
      <c r="A117" s="37" t="s">
        <v>144</v>
      </c>
      <c r="B117" s="37">
        <v>33</v>
      </c>
      <c r="C117" s="38" t="s">
        <v>652</v>
      </c>
      <c r="D117" s="37" t="s">
        <v>653</v>
      </c>
      <c r="E117" s="39" t="s">
        <v>1037</v>
      </c>
      <c r="F117" s="40" t="s">
        <v>475</v>
      </c>
      <c r="G117" s="41">
        <v>87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149</v>
      </c>
      <c r="B118" s="45"/>
      <c r="C118" s="46"/>
      <c r="D118" s="46"/>
      <c r="E118" s="39" t="s">
        <v>1349</v>
      </c>
      <c r="F118" s="46"/>
      <c r="G118" s="46"/>
      <c r="H118" s="46"/>
      <c r="I118" s="46"/>
      <c r="J118" s="48"/>
    </row>
    <row r="119" ht="30">
      <c r="A119" s="37" t="s">
        <v>150</v>
      </c>
      <c r="B119" s="45"/>
      <c r="C119" s="46"/>
      <c r="D119" s="46"/>
      <c r="E119" s="49" t="s">
        <v>3532</v>
      </c>
      <c r="F119" s="46"/>
      <c r="G119" s="46"/>
      <c r="H119" s="46"/>
      <c r="I119" s="46"/>
      <c r="J119" s="48"/>
    </row>
    <row r="120" ht="120">
      <c r="A120" s="37" t="s">
        <v>152</v>
      </c>
      <c r="B120" s="45"/>
      <c r="C120" s="46"/>
      <c r="D120" s="46"/>
      <c r="E120" s="39" t="s">
        <v>1047</v>
      </c>
      <c r="F120" s="46"/>
      <c r="G120" s="46"/>
      <c r="H120" s="46"/>
      <c r="I120" s="46"/>
      <c r="J120" s="48"/>
    </row>
    <row r="121" ht="45">
      <c r="A121" s="37" t="s">
        <v>144</v>
      </c>
      <c r="B121" s="37">
        <v>34</v>
      </c>
      <c r="C121" s="38" t="s">
        <v>945</v>
      </c>
      <c r="D121" s="37" t="s">
        <v>946</v>
      </c>
      <c r="E121" s="39" t="s">
        <v>947</v>
      </c>
      <c r="F121" s="40" t="s">
        <v>475</v>
      </c>
      <c r="G121" s="41">
        <v>36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149</v>
      </c>
      <c r="B122" s="45"/>
      <c r="C122" s="46"/>
      <c r="D122" s="46"/>
      <c r="E122" s="39" t="s">
        <v>1349</v>
      </c>
      <c r="F122" s="46"/>
      <c r="G122" s="46"/>
      <c r="H122" s="46"/>
      <c r="I122" s="46"/>
      <c r="J122" s="48"/>
    </row>
    <row r="123" ht="30">
      <c r="A123" s="37" t="s">
        <v>150</v>
      </c>
      <c r="B123" s="45"/>
      <c r="C123" s="46"/>
      <c r="D123" s="46"/>
      <c r="E123" s="49" t="s">
        <v>3533</v>
      </c>
      <c r="F123" s="46"/>
      <c r="G123" s="46"/>
      <c r="H123" s="46"/>
      <c r="I123" s="46"/>
      <c r="J123" s="48"/>
    </row>
    <row r="124" ht="120">
      <c r="A124" s="37" t="s">
        <v>152</v>
      </c>
      <c r="B124" s="45"/>
      <c r="C124" s="46"/>
      <c r="D124" s="46"/>
      <c r="E124" s="39" t="s">
        <v>1047</v>
      </c>
      <c r="F124" s="46"/>
      <c r="G124" s="46"/>
      <c r="H124" s="46"/>
      <c r="I124" s="46"/>
      <c r="J124" s="48"/>
    </row>
    <row r="125" ht="45">
      <c r="A125" s="37" t="s">
        <v>144</v>
      </c>
      <c r="B125" s="37">
        <v>35</v>
      </c>
      <c r="C125" s="38" t="s">
        <v>478</v>
      </c>
      <c r="D125" s="37" t="s">
        <v>479</v>
      </c>
      <c r="E125" s="39" t="s">
        <v>480</v>
      </c>
      <c r="F125" s="40" t="s">
        <v>475</v>
      </c>
      <c r="G125" s="41">
        <v>0.050000000000000003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149</v>
      </c>
      <c r="B126" s="45"/>
      <c r="C126" s="46"/>
      <c r="D126" s="46"/>
      <c r="E126" s="39" t="s">
        <v>1349</v>
      </c>
      <c r="F126" s="46"/>
      <c r="G126" s="46"/>
      <c r="H126" s="46"/>
      <c r="I126" s="46"/>
      <c r="J126" s="48"/>
    </row>
    <row r="127" ht="30">
      <c r="A127" s="37" t="s">
        <v>150</v>
      </c>
      <c r="B127" s="45"/>
      <c r="C127" s="46"/>
      <c r="D127" s="46"/>
      <c r="E127" s="49" t="s">
        <v>3534</v>
      </c>
      <c r="F127" s="46"/>
      <c r="G127" s="46"/>
      <c r="H127" s="46"/>
      <c r="I127" s="46"/>
      <c r="J127" s="48"/>
    </row>
    <row r="128" ht="120">
      <c r="A128" s="37" t="s">
        <v>152</v>
      </c>
      <c r="B128" s="45"/>
      <c r="C128" s="46"/>
      <c r="D128" s="46"/>
      <c r="E128" s="39" t="s">
        <v>1047</v>
      </c>
      <c r="F128" s="46"/>
      <c r="G128" s="46"/>
      <c r="H128" s="46"/>
      <c r="I128" s="46"/>
      <c r="J128" s="48"/>
    </row>
    <row r="129" ht="45">
      <c r="A129" s="37" t="s">
        <v>144</v>
      </c>
      <c r="B129" s="37">
        <v>36</v>
      </c>
      <c r="C129" s="38" t="s">
        <v>483</v>
      </c>
      <c r="D129" s="37" t="s">
        <v>484</v>
      </c>
      <c r="E129" s="39" t="s">
        <v>485</v>
      </c>
      <c r="F129" s="40" t="s">
        <v>475</v>
      </c>
      <c r="G129" s="41">
        <v>0.10000000000000001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149</v>
      </c>
      <c r="B130" s="45"/>
      <c r="C130" s="46"/>
      <c r="D130" s="46"/>
      <c r="E130" s="39" t="s">
        <v>1349</v>
      </c>
      <c r="F130" s="46"/>
      <c r="G130" s="46"/>
      <c r="H130" s="46"/>
      <c r="I130" s="46"/>
      <c r="J130" s="48"/>
    </row>
    <row r="131" ht="30">
      <c r="A131" s="37" t="s">
        <v>150</v>
      </c>
      <c r="B131" s="45"/>
      <c r="C131" s="46"/>
      <c r="D131" s="46"/>
      <c r="E131" s="49" t="s">
        <v>3535</v>
      </c>
      <c r="F131" s="46"/>
      <c r="G131" s="46"/>
      <c r="H131" s="46"/>
      <c r="I131" s="46"/>
      <c r="J131" s="48"/>
    </row>
    <row r="132" ht="120">
      <c r="A132" s="37" t="s">
        <v>152</v>
      </c>
      <c r="B132" s="50"/>
      <c r="C132" s="51"/>
      <c r="D132" s="51"/>
      <c r="E132" s="39" t="s">
        <v>1047</v>
      </c>
      <c r="F132" s="51"/>
      <c r="G132" s="51"/>
      <c r="H132" s="51"/>
      <c r="I132" s="51"/>
      <c r="J132" s="52"/>
    </row>
  </sheetData>
  <sheetProtection sheet="1" objects="1" scenarios="1" spinCount="100000" saltValue="2uxmUcICoAMGmoWhyCvRHGXxUWNmvNrNxadVOYVeJGEimSc2eloTL7zoaQUItJt2+8y8Ij61lmhF65+d3OCWGg==" hashValue="Xh7ccNC8Sod3uVqnz5iILWYAnAV2EAQUR5snxZaq6okHi/BgXhX7rZ0bsaL3odrbZb+FRH7Q1Ks7DDlOHcmwz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3536</v>
      </c>
      <c r="I3" s="25">
        <f>SUMIFS(I9:I67,A9:A67,"SD")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94</v>
      </c>
      <c r="D4" s="22"/>
      <c r="E4" s="23" t="s">
        <v>95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3536</v>
      </c>
      <c r="D5" s="22"/>
      <c r="E5" s="23" t="s">
        <v>97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3131</v>
      </c>
      <c r="D9" s="34"/>
      <c r="E9" s="31" t="s">
        <v>3132</v>
      </c>
      <c r="F9" s="34"/>
      <c r="G9" s="34"/>
      <c r="H9" s="34"/>
      <c r="I9" s="35">
        <f>SUMIFS(I10:I29,A10:A29,"P")</f>
        <v>0</v>
      </c>
      <c r="J9" s="36"/>
    </row>
    <row r="10" ht="30">
      <c r="A10" s="37" t="s">
        <v>144</v>
      </c>
      <c r="B10" s="37">
        <v>1</v>
      </c>
      <c r="C10" s="38" t="s">
        <v>3537</v>
      </c>
      <c r="D10" s="37" t="s">
        <v>146</v>
      </c>
      <c r="E10" s="39" t="s">
        <v>3538</v>
      </c>
      <c r="F10" s="40" t="s">
        <v>178</v>
      </c>
      <c r="G10" s="41">
        <v>20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30">
      <c r="A12" s="37" t="s">
        <v>150</v>
      </c>
      <c r="B12" s="45"/>
      <c r="C12" s="46"/>
      <c r="D12" s="46"/>
      <c r="E12" s="49" t="s">
        <v>3539</v>
      </c>
      <c r="F12" s="46"/>
      <c r="G12" s="46"/>
      <c r="H12" s="46"/>
      <c r="I12" s="46"/>
      <c r="J12" s="48"/>
    </row>
    <row r="13" ht="135">
      <c r="A13" s="37" t="s">
        <v>152</v>
      </c>
      <c r="B13" s="45"/>
      <c r="C13" s="46"/>
      <c r="D13" s="46"/>
      <c r="E13" s="39" t="s">
        <v>1867</v>
      </c>
      <c r="F13" s="46"/>
      <c r="G13" s="46"/>
      <c r="H13" s="46"/>
      <c r="I13" s="46"/>
      <c r="J13" s="48"/>
    </row>
    <row r="14" ht="30">
      <c r="A14" s="37" t="s">
        <v>144</v>
      </c>
      <c r="B14" s="37">
        <v>2</v>
      </c>
      <c r="C14" s="38" t="s">
        <v>3540</v>
      </c>
      <c r="D14" s="37" t="s">
        <v>146</v>
      </c>
      <c r="E14" s="39" t="s">
        <v>3541</v>
      </c>
      <c r="F14" s="40" t="s">
        <v>156</v>
      </c>
      <c r="G14" s="41">
        <v>40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30">
      <c r="A16" s="37" t="s">
        <v>150</v>
      </c>
      <c r="B16" s="45"/>
      <c r="C16" s="46"/>
      <c r="D16" s="46"/>
      <c r="E16" s="49" t="s">
        <v>3542</v>
      </c>
      <c r="F16" s="46"/>
      <c r="G16" s="46"/>
      <c r="H16" s="46"/>
      <c r="I16" s="46"/>
      <c r="J16" s="48"/>
    </row>
    <row r="17" ht="135">
      <c r="A17" s="37" t="s">
        <v>152</v>
      </c>
      <c r="B17" s="45"/>
      <c r="C17" s="46"/>
      <c r="D17" s="46"/>
      <c r="E17" s="39" t="s">
        <v>3357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3543</v>
      </c>
      <c r="D18" s="37" t="s">
        <v>146</v>
      </c>
      <c r="E18" s="39" t="s">
        <v>3544</v>
      </c>
      <c r="F18" s="40" t="s">
        <v>178</v>
      </c>
      <c r="G18" s="41">
        <v>11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30">
      <c r="A20" s="37" t="s">
        <v>150</v>
      </c>
      <c r="B20" s="45"/>
      <c r="C20" s="46"/>
      <c r="D20" s="46"/>
      <c r="E20" s="49" t="s">
        <v>3545</v>
      </c>
      <c r="F20" s="46"/>
      <c r="G20" s="46"/>
      <c r="H20" s="46"/>
      <c r="I20" s="46"/>
      <c r="J20" s="48"/>
    </row>
    <row r="21" ht="135">
      <c r="A21" s="37" t="s">
        <v>152</v>
      </c>
      <c r="B21" s="45"/>
      <c r="C21" s="46"/>
      <c r="D21" s="46"/>
      <c r="E21" s="39" t="s">
        <v>1867</v>
      </c>
      <c r="F21" s="46"/>
      <c r="G21" s="46"/>
      <c r="H21" s="46"/>
      <c r="I21" s="46"/>
      <c r="J21" s="48"/>
    </row>
    <row r="22" ht="30">
      <c r="A22" s="37" t="s">
        <v>144</v>
      </c>
      <c r="B22" s="37">
        <v>4</v>
      </c>
      <c r="C22" s="38" t="s">
        <v>3546</v>
      </c>
      <c r="D22" s="37" t="s">
        <v>146</v>
      </c>
      <c r="E22" s="39" t="s">
        <v>3547</v>
      </c>
      <c r="F22" s="40" t="s">
        <v>178</v>
      </c>
      <c r="G22" s="41">
        <v>12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30">
      <c r="A24" s="37" t="s">
        <v>150</v>
      </c>
      <c r="B24" s="45"/>
      <c r="C24" s="46"/>
      <c r="D24" s="46"/>
      <c r="E24" s="49" t="s">
        <v>3351</v>
      </c>
      <c r="F24" s="46"/>
      <c r="G24" s="46"/>
      <c r="H24" s="46"/>
      <c r="I24" s="46"/>
      <c r="J24" s="48"/>
    </row>
    <row r="25" ht="105">
      <c r="A25" s="37" t="s">
        <v>152</v>
      </c>
      <c r="B25" s="45"/>
      <c r="C25" s="46"/>
      <c r="D25" s="46"/>
      <c r="E25" s="39" t="s">
        <v>3548</v>
      </c>
      <c r="F25" s="46"/>
      <c r="G25" s="46"/>
      <c r="H25" s="46"/>
      <c r="I25" s="46"/>
      <c r="J25" s="48"/>
    </row>
    <row r="26" ht="30">
      <c r="A26" s="37" t="s">
        <v>144</v>
      </c>
      <c r="B26" s="37">
        <v>5</v>
      </c>
      <c r="C26" s="38" t="s">
        <v>3549</v>
      </c>
      <c r="D26" s="37" t="s">
        <v>146</v>
      </c>
      <c r="E26" s="39" t="s">
        <v>3550</v>
      </c>
      <c r="F26" s="40" t="s">
        <v>178</v>
      </c>
      <c r="G26" s="41">
        <v>12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30">
      <c r="A28" s="37" t="s">
        <v>150</v>
      </c>
      <c r="B28" s="45"/>
      <c r="C28" s="46"/>
      <c r="D28" s="46"/>
      <c r="E28" s="49" t="s">
        <v>3351</v>
      </c>
      <c r="F28" s="46"/>
      <c r="G28" s="46"/>
      <c r="H28" s="46"/>
      <c r="I28" s="46"/>
      <c r="J28" s="48"/>
    </row>
    <row r="29" ht="105">
      <c r="A29" s="37" t="s">
        <v>152</v>
      </c>
      <c r="B29" s="45"/>
      <c r="C29" s="46"/>
      <c r="D29" s="46"/>
      <c r="E29" s="39" t="s">
        <v>3551</v>
      </c>
      <c r="F29" s="46"/>
      <c r="G29" s="46"/>
      <c r="H29" s="46"/>
      <c r="I29" s="46"/>
      <c r="J29" s="48"/>
    </row>
    <row r="30">
      <c r="A30" s="31" t="s">
        <v>141</v>
      </c>
      <c r="B30" s="32"/>
      <c r="C30" s="33" t="s">
        <v>3397</v>
      </c>
      <c r="D30" s="34"/>
      <c r="E30" s="31" t="s">
        <v>3186</v>
      </c>
      <c r="F30" s="34"/>
      <c r="G30" s="34"/>
      <c r="H30" s="34"/>
      <c r="I30" s="35">
        <f>SUMIFS(I31:I34,A31:A34,"P")</f>
        <v>0</v>
      </c>
      <c r="J30" s="36"/>
    </row>
    <row r="31" ht="30">
      <c r="A31" s="37" t="s">
        <v>144</v>
      </c>
      <c r="B31" s="37">
        <v>6</v>
      </c>
      <c r="C31" s="38" t="s">
        <v>3552</v>
      </c>
      <c r="D31" s="37" t="s">
        <v>146</v>
      </c>
      <c r="E31" s="39" t="s">
        <v>3553</v>
      </c>
      <c r="F31" s="40" t="s">
        <v>178</v>
      </c>
      <c r="G31" s="41">
        <v>10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30">
      <c r="A33" s="37" t="s">
        <v>150</v>
      </c>
      <c r="B33" s="45"/>
      <c r="C33" s="46"/>
      <c r="D33" s="46"/>
      <c r="E33" s="49" t="s">
        <v>3402</v>
      </c>
      <c r="F33" s="46"/>
      <c r="G33" s="46"/>
      <c r="H33" s="46"/>
      <c r="I33" s="46"/>
      <c r="J33" s="48"/>
    </row>
    <row r="34" ht="135">
      <c r="A34" s="37" t="s">
        <v>152</v>
      </c>
      <c r="B34" s="45"/>
      <c r="C34" s="46"/>
      <c r="D34" s="46"/>
      <c r="E34" s="39" t="s">
        <v>3197</v>
      </c>
      <c r="F34" s="46"/>
      <c r="G34" s="46"/>
      <c r="H34" s="46"/>
      <c r="I34" s="46"/>
      <c r="J34" s="48"/>
    </row>
    <row r="35">
      <c r="A35" s="31" t="s">
        <v>141</v>
      </c>
      <c r="B35" s="32"/>
      <c r="C35" s="33" t="s">
        <v>3460</v>
      </c>
      <c r="D35" s="34"/>
      <c r="E35" s="31" t="s">
        <v>3461</v>
      </c>
      <c r="F35" s="34"/>
      <c r="G35" s="34"/>
      <c r="H35" s="34"/>
      <c r="I35" s="35">
        <f>SUMIFS(I36:I67,A36:A67,"P")</f>
        <v>0</v>
      </c>
      <c r="J35" s="36"/>
    </row>
    <row r="36">
      <c r="A36" s="37" t="s">
        <v>144</v>
      </c>
      <c r="B36" s="37">
        <v>7</v>
      </c>
      <c r="C36" s="38" t="s">
        <v>3462</v>
      </c>
      <c r="D36" s="37" t="s">
        <v>146</v>
      </c>
      <c r="E36" s="39" t="s">
        <v>3463</v>
      </c>
      <c r="F36" s="40" t="s">
        <v>178</v>
      </c>
      <c r="G36" s="41">
        <v>1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149</v>
      </c>
      <c r="B37" s="45"/>
      <c r="C37" s="46"/>
      <c r="D37" s="46"/>
      <c r="E37" s="47" t="s">
        <v>146</v>
      </c>
      <c r="F37" s="46"/>
      <c r="G37" s="46"/>
      <c r="H37" s="46"/>
      <c r="I37" s="46"/>
      <c r="J37" s="48"/>
    </row>
    <row r="38" ht="30">
      <c r="A38" s="37" t="s">
        <v>150</v>
      </c>
      <c r="B38" s="45"/>
      <c r="C38" s="46"/>
      <c r="D38" s="46"/>
      <c r="E38" s="49" t="s">
        <v>3464</v>
      </c>
      <c r="F38" s="46"/>
      <c r="G38" s="46"/>
      <c r="H38" s="46"/>
      <c r="I38" s="46"/>
      <c r="J38" s="48"/>
    </row>
    <row r="39" ht="105">
      <c r="A39" s="37" t="s">
        <v>152</v>
      </c>
      <c r="B39" s="45"/>
      <c r="C39" s="46"/>
      <c r="D39" s="46"/>
      <c r="E39" s="39" t="s">
        <v>3465</v>
      </c>
      <c r="F39" s="46"/>
      <c r="G39" s="46"/>
      <c r="H39" s="46"/>
      <c r="I39" s="46"/>
      <c r="J39" s="48"/>
    </row>
    <row r="40">
      <c r="A40" s="37" t="s">
        <v>144</v>
      </c>
      <c r="B40" s="37">
        <v>8</v>
      </c>
      <c r="C40" s="38" t="s">
        <v>3476</v>
      </c>
      <c r="D40" s="37" t="s">
        <v>146</v>
      </c>
      <c r="E40" s="39" t="s">
        <v>3477</v>
      </c>
      <c r="F40" s="40" t="s">
        <v>178</v>
      </c>
      <c r="G40" s="41">
        <v>5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47" t="s">
        <v>146</v>
      </c>
      <c r="F41" s="46"/>
      <c r="G41" s="46"/>
      <c r="H41" s="46"/>
      <c r="I41" s="46"/>
      <c r="J41" s="48"/>
    </row>
    <row r="42" ht="30">
      <c r="A42" s="37" t="s">
        <v>150</v>
      </c>
      <c r="B42" s="45"/>
      <c r="C42" s="46"/>
      <c r="D42" s="46"/>
      <c r="E42" s="49" t="s">
        <v>3475</v>
      </c>
      <c r="F42" s="46"/>
      <c r="G42" s="46"/>
      <c r="H42" s="46"/>
      <c r="I42" s="46"/>
      <c r="J42" s="48"/>
    </row>
    <row r="43" ht="120">
      <c r="A43" s="37" t="s">
        <v>152</v>
      </c>
      <c r="B43" s="45"/>
      <c r="C43" s="46"/>
      <c r="D43" s="46"/>
      <c r="E43" s="39" t="s">
        <v>3478</v>
      </c>
      <c r="F43" s="46"/>
      <c r="G43" s="46"/>
      <c r="H43" s="46"/>
      <c r="I43" s="46"/>
      <c r="J43" s="48"/>
    </row>
    <row r="44">
      <c r="A44" s="37" t="s">
        <v>144</v>
      </c>
      <c r="B44" s="37">
        <v>9</v>
      </c>
      <c r="C44" s="38" t="s">
        <v>3479</v>
      </c>
      <c r="D44" s="37" t="s">
        <v>146</v>
      </c>
      <c r="E44" s="39" t="s">
        <v>3480</v>
      </c>
      <c r="F44" s="40" t="s">
        <v>178</v>
      </c>
      <c r="G44" s="41">
        <v>4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149</v>
      </c>
      <c r="B45" s="45"/>
      <c r="C45" s="46"/>
      <c r="D45" s="46"/>
      <c r="E45" s="47" t="s">
        <v>146</v>
      </c>
      <c r="F45" s="46"/>
      <c r="G45" s="46"/>
      <c r="H45" s="46"/>
      <c r="I45" s="46"/>
      <c r="J45" s="48"/>
    </row>
    <row r="46" ht="30">
      <c r="A46" s="37" t="s">
        <v>150</v>
      </c>
      <c r="B46" s="45"/>
      <c r="C46" s="46"/>
      <c r="D46" s="46"/>
      <c r="E46" s="49" t="s">
        <v>3481</v>
      </c>
      <c r="F46" s="46"/>
      <c r="G46" s="46"/>
      <c r="H46" s="46"/>
      <c r="I46" s="46"/>
      <c r="J46" s="48"/>
    </row>
    <row r="47" ht="120">
      <c r="A47" s="37" t="s">
        <v>152</v>
      </c>
      <c r="B47" s="45"/>
      <c r="C47" s="46"/>
      <c r="D47" s="46"/>
      <c r="E47" s="39" t="s">
        <v>3482</v>
      </c>
      <c r="F47" s="46"/>
      <c r="G47" s="46"/>
      <c r="H47" s="46"/>
      <c r="I47" s="46"/>
      <c r="J47" s="48"/>
    </row>
    <row r="48" ht="30">
      <c r="A48" s="37" t="s">
        <v>144</v>
      </c>
      <c r="B48" s="37">
        <v>10</v>
      </c>
      <c r="C48" s="38" t="s">
        <v>3554</v>
      </c>
      <c r="D48" s="37" t="s">
        <v>146</v>
      </c>
      <c r="E48" s="39" t="s">
        <v>3555</v>
      </c>
      <c r="F48" s="40" t="s">
        <v>178</v>
      </c>
      <c r="G48" s="41">
        <v>2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149</v>
      </c>
      <c r="B49" s="45"/>
      <c r="C49" s="46"/>
      <c r="D49" s="46"/>
      <c r="E49" s="47" t="s">
        <v>146</v>
      </c>
      <c r="F49" s="46"/>
      <c r="G49" s="46"/>
      <c r="H49" s="46"/>
      <c r="I49" s="46"/>
      <c r="J49" s="48"/>
    </row>
    <row r="50" ht="30">
      <c r="A50" s="37" t="s">
        <v>150</v>
      </c>
      <c r="B50" s="45"/>
      <c r="C50" s="46"/>
      <c r="D50" s="46"/>
      <c r="E50" s="49" t="s">
        <v>3556</v>
      </c>
      <c r="F50" s="46"/>
      <c r="G50" s="46"/>
      <c r="H50" s="46"/>
      <c r="I50" s="46"/>
      <c r="J50" s="48"/>
    </row>
    <row r="51" ht="120">
      <c r="A51" s="37" t="s">
        <v>152</v>
      </c>
      <c r="B51" s="45"/>
      <c r="C51" s="46"/>
      <c r="D51" s="46"/>
      <c r="E51" s="39" t="s">
        <v>3557</v>
      </c>
      <c r="F51" s="46"/>
      <c r="G51" s="46"/>
      <c r="H51" s="46"/>
      <c r="I51" s="46"/>
      <c r="J51" s="48"/>
    </row>
    <row r="52">
      <c r="A52" s="37" t="s">
        <v>144</v>
      </c>
      <c r="B52" s="37">
        <v>11</v>
      </c>
      <c r="C52" s="38" t="s">
        <v>3175</v>
      </c>
      <c r="D52" s="37" t="s">
        <v>146</v>
      </c>
      <c r="E52" s="39" t="s">
        <v>3176</v>
      </c>
      <c r="F52" s="40" t="s">
        <v>178</v>
      </c>
      <c r="G52" s="41">
        <v>1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149</v>
      </c>
      <c r="B53" s="45"/>
      <c r="C53" s="46"/>
      <c r="D53" s="46"/>
      <c r="E53" s="47" t="s">
        <v>146</v>
      </c>
      <c r="F53" s="46"/>
      <c r="G53" s="46"/>
      <c r="H53" s="46"/>
      <c r="I53" s="46"/>
      <c r="J53" s="48"/>
    </row>
    <row r="54" ht="30">
      <c r="A54" s="37" t="s">
        <v>150</v>
      </c>
      <c r="B54" s="45"/>
      <c r="C54" s="46"/>
      <c r="D54" s="46"/>
      <c r="E54" s="49" t="s">
        <v>3464</v>
      </c>
      <c r="F54" s="46"/>
      <c r="G54" s="46"/>
      <c r="H54" s="46"/>
      <c r="I54" s="46"/>
      <c r="J54" s="48"/>
    </row>
    <row r="55" ht="105">
      <c r="A55" s="37" t="s">
        <v>152</v>
      </c>
      <c r="B55" s="45"/>
      <c r="C55" s="46"/>
      <c r="D55" s="46"/>
      <c r="E55" s="39" t="s">
        <v>3178</v>
      </c>
      <c r="F55" s="46"/>
      <c r="G55" s="46"/>
      <c r="H55" s="46"/>
      <c r="I55" s="46"/>
      <c r="J55" s="48"/>
    </row>
    <row r="56">
      <c r="A56" s="37" t="s">
        <v>144</v>
      </c>
      <c r="B56" s="37">
        <v>12</v>
      </c>
      <c r="C56" s="38" t="s">
        <v>3179</v>
      </c>
      <c r="D56" s="37" t="s">
        <v>146</v>
      </c>
      <c r="E56" s="39" t="s">
        <v>3180</v>
      </c>
      <c r="F56" s="40" t="s">
        <v>178</v>
      </c>
      <c r="G56" s="41">
        <v>4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47" t="s">
        <v>146</v>
      </c>
      <c r="F57" s="46"/>
      <c r="G57" s="46"/>
      <c r="H57" s="46"/>
      <c r="I57" s="46"/>
      <c r="J57" s="48"/>
    </row>
    <row r="58" ht="30">
      <c r="A58" s="37" t="s">
        <v>150</v>
      </c>
      <c r="B58" s="45"/>
      <c r="C58" s="46"/>
      <c r="D58" s="46"/>
      <c r="E58" s="49" t="s">
        <v>3481</v>
      </c>
      <c r="F58" s="46"/>
      <c r="G58" s="46"/>
      <c r="H58" s="46"/>
      <c r="I58" s="46"/>
      <c r="J58" s="48"/>
    </row>
    <row r="59" ht="120">
      <c r="A59" s="37" t="s">
        <v>152</v>
      </c>
      <c r="B59" s="45"/>
      <c r="C59" s="46"/>
      <c r="D59" s="46"/>
      <c r="E59" s="39" t="s">
        <v>3181</v>
      </c>
      <c r="F59" s="46"/>
      <c r="G59" s="46"/>
      <c r="H59" s="46"/>
      <c r="I59" s="46"/>
      <c r="J59" s="48"/>
    </row>
    <row r="60">
      <c r="A60" s="37" t="s">
        <v>144</v>
      </c>
      <c r="B60" s="37">
        <v>13</v>
      </c>
      <c r="C60" s="38" t="s">
        <v>3182</v>
      </c>
      <c r="D60" s="37" t="s">
        <v>146</v>
      </c>
      <c r="E60" s="39" t="s">
        <v>3183</v>
      </c>
      <c r="F60" s="40" t="s">
        <v>178</v>
      </c>
      <c r="G60" s="41">
        <v>1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149</v>
      </c>
      <c r="B61" s="45"/>
      <c r="C61" s="46"/>
      <c r="D61" s="46"/>
      <c r="E61" s="47" t="s">
        <v>146</v>
      </c>
      <c r="F61" s="46"/>
      <c r="G61" s="46"/>
      <c r="H61" s="46"/>
      <c r="I61" s="46"/>
      <c r="J61" s="48"/>
    </row>
    <row r="62" ht="30">
      <c r="A62" s="37" t="s">
        <v>150</v>
      </c>
      <c r="B62" s="45"/>
      <c r="C62" s="46"/>
      <c r="D62" s="46"/>
      <c r="E62" s="49" t="s">
        <v>3464</v>
      </c>
      <c r="F62" s="46"/>
      <c r="G62" s="46"/>
      <c r="H62" s="46"/>
      <c r="I62" s="46"/>
      <c r="J62" s="48"/>
    </row>
    <row r="63" ht="105">
      <c r="A63" s="37" t="s">
        <v>152</v>
      </c>
      <c r="B63" s="45"/>
      <c r="C63" s="46"/>
      <c r="D63" s="46"/>
      <c r="E63" s="39" t="s">
        <v>3184</v>
      </c>
      <c r="F63" s="46"/>
      <c r="G63" s="46"/>
      <c r="H63" s="46"/>
      <c r="I63" s="46"/>
      <c r="J63" s="48"/>
    </row>
    <row r="64">
      <c r="A64" s="37" t="s">
        <v>144</v>
      </c>
      <c r="B64" s="37">
        <v>14</v>
      </c>
      <c r="C64" s="38" t="s">
        <v>3491</v>
      </c>
      <c r="D64" s="37" t="s">
        <v>146</v>
      </c>
      <c r="E64" s="39" t="s">
        <v>3492</v>
      </c>
      <c r="F64" s="40" t="s">
        <v>453</v>
      </c>
      <c r="G64" s="41">
        <v>32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47" t="s">
        <v>146</v>
      </c>
      <c r="F65" s="46"/>
      <c r="G65" s="46"/>
      <c r="H65" s="46"/>
      <c r="I65" s="46"/>
      <c r="J65" s="48"/>
    </row>
    <row r="66" ht="30">
      <c r="A66" s="37" t="s">
        <v>150</v>
      </c>
      <c r="B66" s="45"/>
      <c r="C66" s="46"/>
      <c r="D66" s="46"/>
      <c r="E66" s="49" t="s">
        <v>3493</v>
      </c>
      <c r="F66" s="46"/>
      <c r="G66" s="46"/>
      <c r="H66" s="46"/>
      <c r="I66" s="46"/>
      <c r="J66" s="48"/>
    </row>
    <row r="67" ht="120">
      <c r="A67" s="37" t="s">
        <v>152</v>
      </c>
      <c r="B67" s="50"/>
      <c r="C67" s="51"/>
      <c r="D67" s="51"/>
      <c r="E67" s="39" t="s">
        <v>3494</v>
      </c>
      <c r="F67" s="51"/>
      <c r="G67" s="51"/>
      <c r="H67" s="51"/>
      <c r="I67" s="51"/>
      <c r="J67" s="52"/>
    </row>
  </sheetData>
  <sheetProtection sheet="1" objects="1" scenarios="1" spinCount="100000" saltValue="GhF4hIFYRGZpNZGuZaD28gZp6zydVe5L19oLlm0tuM22tkZDtHtN7oa0rnMK6BLejvzKXcPGREsqOj1xkus/3A==" hashValue="yajKz8pR+enIyZC00lzXq/meQXn2lrWIqdH7n3/fQwF9dR5vHM4ZhgJBEmfionnNetRrNxaBtI2uOuLdRLWtK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493</v>
      </c>
      <c r="I3" s="25">
        <f>SUMIFS(I9:I202,A9:A202,"SD")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493</v>
      </c>
      <c r="D5" s="22"/>
      <c r="E5" s="23" t="s">
        <v>20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SUMIFS(I10:I29,A10:A29,"P")</f>
        <v>0</v>
      </c>
      <c r="J9" s="36"/>
    </row>
    <row r="10">
      <c r="A10" s="37" t="s">
        <v>144</v>
      </c>
      <c r="B10" s="37">
        <v>1</v>
      </c>
      <c r="C10" s="38" t="s">
        <v>495</v>
      </c>
      <c r="D10" s="37" t="s">
        <v>146</v>
      </c>
      <c r="E10" s="39" t="s">
        <v>496</v>
      </c>
      <c r="F10" s="40" t="s">
        <v>148</v>
      </c>
      <c r="G10" s="41">
        <v>34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496</v>
      </c>
      <c r="F11" s="46"/>
      <c r="G11" s="46"/>
      <c r="H11" s="46"/>
      <c r="I11" s="46"/>
      <c r="J11" s="48"/>
    </row>
    <row r="12" ht="75">
      <c r="A12" s="37" t="s">
        <v>150</v>
      </c>
      <c r="B12" s="45"/>
      <c r="C12" s="46"/>
      <c r="D12" s="46"/>
      <c r="E12" s="49" t="s">
        <v>497</v>
      </c>
      <c r="F12" s="46"/>
      <c r="G12" s="46"/>
      <c r="H12" s="46"/>
      <c r="I12" s="46"/>
      <c r="J12" s="48"/>
    </row>
    <row r="13" ht="120">
      <c r="A13" s="37" t="s">
        <v>152</v>
      </c>
      <c r="B13" s="45"/>
      <c r="C13" s="46"/>
      <c r="D13" s="46"/>
      <c r="E13" s="39" t="s">
        <v>498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499</v>
      </c>
      <c r="D14" s="37" t="s">
        <v>146</v>
      </c>
      <c r="E14" s="39" t="s">
        <v>500</v>
      </c>
      <c r="F14" s="40" t="s">
        <v>148</v>
      </c>
      <c r="G14" s="41">
        <v>60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39" t="s">
        <v>500</v>
      </c>
      <c r="F15" s="46"/>
      <c r="G15" s="46"/>
      <c r="H15" s="46"/>
      <c r="I15" s="46"/>
      <c r="J15" s="48"/>
    </row>
    <row r="16" ht="75">
      <c r="A16" s="37" t="s">
        <v>150</v>
      </c>
      <c r="B16" s="45"/>
      <c r="C16" s="46"/>
      <c r="D16" s="46"/>
      <c r="E16" s="49" t="s">
        <v>501</v>
      </c>
      <c r="F16" s="46"/>
      <c r="G16" s="46"/>
      <c r="H16" s="46"/>
      <c r="I16" s="46"/>
      <c r="J16" s="48"/>
    </row>
    <row r="17" ht="120">
      <c r="A17" s="37" t="s">
        <v>152</v>
      </c>
      <c r="B17" s="45"/>
      <c r="C17" s="46"/>
      <c r="D17" s="46"/>
      <c r="E17" s="39" t="s">
        <v>498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502</v>
      </c>
      <c r="D18" s="37" t="s">
        <v>146</v>
      </c>
      <c r="E18" s="39" t="s">
        <v>503</v>
      </c>
      <c r="F18" s="40" t="s">
        <v>148</v>
      </c>
      <c r="G18" s="41">
        <v>160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39" t="s">
        <v>503</v>
      </c>
      <c r="F19" s="46"/>
      <c r="G19" s="46"/>
      <c r="H19" s="46"/>
      <c r="I19" s="46"/>
      <c r="J19" s="48"/>
    </row>
    <row r="20" ht="75">
      <c r="A20" s="37" t="s">
        <v>150</v>
      </c>
      <c r="B20" s="45"/>
      <c r="C20" s="46"/>
      <c r="D20" s="46"/>
      <c r="E20" s="49" t="s">
        <v>504</v>
      </c>
      <c r="F20" s="46"/>
      <c r="G20" s="46"/>
      <c r="H20" s="46"/>
      <c r="I20" s="46"/>
      <c r="J20" s="48"/>
    </row>
    <row r="21" ht="409.5">
      <c r="A21" s="37" t="s">
        <v>152</v>
      </c>
      <c r="B21" s="45"/>
      <c r="C21" s="46"/>
      <c r="D21" s="46"/>
      <c r="E21" s="39" t="s">
        <v>505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506</v>
      </c>
      <c r="D22" s="37" t="s">
        <v>146</v>
      </c>
      <c r="E22" s="39" t="s">
        <v>507</v>
      </c>
      <c r="F22" s="40" t="s">
        <v>164</v>
      </c>
      <c r="G22" s="41">
        <v>470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39" t="s">
        <v>507</v>
      </c>
      <c r="F23" s="46"/>
      <c r="G23" s="46"/>
      <c r="H23" s="46"/>
      <c r="I23" s="46"/>
      <c r="J23" s="48"/>
    </row>
    <row r="24" ht="75">
      <c r="A24" s="37" t="s">
        <v>150</v>
      </c>
      <c r="B24" s="45"/>
      <c r="C24" s="46"/>
      <c r="D24" s="46"/>
      <c r="E24" s="49" t="s">
        <v>508</v>
      </c>
      <c r="F24" s="46"/>
      <c r="G24" s="46"/>
      <c r="H24" s="46"/>
      <c r="I24" s="46"/>
      <c r="J24" s="48"/>
    </row>
    <row r="25" ht="75">
      <c r="A25" s="37" t="s">
        <v>152</v>
      </c>
      <c r="B25" s="45"/>
      <c r="C25" s="46"/>
      <c r="D25" s="46"/>
      <c r="E25" s="39" t="s">
        <v>509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510</v>
      </c>
      <c r="D26" s="37" t="s">
        <v>146</v>
      </c>
      <c r="E26" s="39" t="s">
        <v>511</v>
      </c>
      <c r="F26" s="40" t="s">
        <v>164</v>
      </c>
      <c r="G26" s="41">
        <v>185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39" t="s">
        <v>511</v>
      </c>
      <c r="F27" s="46"/>
      <c r="G27" s="46"/>
      <c r="H27" s="46"/>
      <c r="I27" s="46"/>
      <c r="J27" s="48"/>
    </row>
    <row r="28" ht="75">
      <c r="A28" s="37" t="s">
        <v>150</v>
      </c>
      <c r="B28" s="45"/>
      <c r="C28" s="46"/>
      <c r="D28" s="46"/>
      <c r="E28" s="49" t="s">
        <v>512</v>
      </c>
      <c r="F28" s="46"/>
      <c r="G28" s="46"/>
      <c r="H28" s="46"/>
      <c r="I28" s="46"/>
      <c r="J28" s="48"/>
    </row>
    <row r="29" ht="150">
      <c r="A29" s="37" t="s">
        <v>152</v>
      </c>
      <c r="B29" s="45"/>
      <c r="C29" s="46"/>
      <c r="D29" s="46"/>
      <c r="E29" s="39" t="s">
        <v>513</v>
      </c>
      <c r="F29" s="46"/>
      <c r="G29" s="46"/>
      <c r="H29" s="46"/>
      <c r="I29" s="46"/>
      <c r="J29" s="48"/>
    </row>
    <row r="30">
      <c r="A30" s="31" t="s">
        <v>141</v>
      </c>
      <c r="B30" s="32"/>
      <c r="C30" s="33" t="s">
        <v>167</v>
      </c>
      <c r="D30" s="34"/>
      <c r="E30" s="31" t="s">
        <v>514</v>
      </c>
      <c r="F30" s="34"/>
      <c r="G30" s="34"/>
      <c r="H30" s="34"/>
      <c r="I30" s="35">
        <f>SUMIFS(I31:I34,A31:A34,"P")</f>
        <v>0</v>
      </c>
      <c r="J30" s="36"/>
    </row>
    <row r="31">
      <c r="A31" s="37" t="s">
        <v>144</v>
      </c>
      <c r="B31" s="37">
        <v>6</v>
      </c>
      <c r="C31" s="38" t="s">
        <v>515</v>
      </c>
      <c r="D31" s="37" t="s">
        <v>146</v>
      </c>
      <c r="E31" s="39" t="s">
        <v>516</v>
      </c>
      <c r="F31" s="40" t="s">
        <v>164</v>
      </c>
      <c r="G31" s="41">
        <v>250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39" t="s">
        <v>516</v>
      </c>
      <c r="F32" s="46"/>
      <c r="G32" s="46"/>
      <c r="H32" s="46"/>
      <c r="I32" s="46"/>
      <c r="J32" s="48"/>
    </row>
    <row r="33" ht="75">
      <c r="A33" s="37" t="s">
        <v>150</v>
      </c>
      <c r="B33" s="45"/>
      <c r="C33" s="46"/>
      <c r="D33" s="46"/>
      <c r="E33" s="49" t="s">
        <v>517</v>
      </c>
      <c r="F33" s="46"/>
      <c r="G33" s="46"/>
      <c r="H33" s="46"/>
      <c r="I33" s="46"/>
      <c r="J33" s="48"/>
    </row>
    <row r="34" ht="150">
      <c r="A34" s="37" t="s">
        <v>152</v>
      </c>
      <c r="B34" s="45"/>
      <c r="C34" s="46"/>
      <c r="D34" s="46"/>
      <c r="E34" s="39" t="s">
        <v>513</v>
      </c>
      <c r="F34" s="46"/>
      <c r="G34" s="46"/>
      <c r="H34" s="46"/>
      <c r="I34" s="46"/>
      <c r="J34" s="48"/>
    </row>
    <row r="35">
      <c r="A35" s="31" t="s">
        <v>141</v>
      </c>
      <c r="B35" s="32"/>
      <c r="C35" s="33" t="s">
        <v>518</v>
      </c>
      <c r="D35" s="34"/>
      <c r="E35" s="31" t="s">
        <v>519</v>
      </c>
      <c r="F35" s="34"/>
      <c r="G35" s="34"/>
      <c r="H35" s="34"/>
      <c r="I35" s="35">
        <f>SUMIFS(I36:I39,A36:A39,"P")</f>
        <v>0</v>
      </c>
      <c r="J35" s="36"/>
    </row>
    <row r="36">
      <c r="A36" s="37" t="s">
        <v>144</v>
      </c>
      <c r="B36" s="37">
        <v>7</v>
      </c>
      <c r="C36" s="38" t="s">
        <v>520</v>
      </c>
      <c r="D36" s="37" t="s">
        <v>146</v>
      </c>
      <c r="E36" s="39" t="s">
        <v>521</v>
      </c>
      <c r="F36" s="40" t="s">
        <v>148</v>
      </c>
      <c r="G36" s="41">
        <v>9.2110000000000003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149</v>
      </c>
      <c r="B37" s="45"/>
      <c r="C37" s="46"/>
      <c r="D37" s="46"/>
      <c r="E37" s="39" t="s">
        <v>521</v>
      </c>
      <c r="F37" s="46"/>
      <c r="G37" s="46"/>
      <c r="H37" s="46"/>
      <c r="I37" s="46"/>
      <c r="J37" s="48"/>
    </row>
    <row r="38" ht="105">
      <c r="A38" s="37" t="s">
        <v>150</v>
      </c>
      <c r="B38" s="45"/>
      <c r="C38" s="46"/>
      <c r="D38" s="46"/>
      <c r="E38" s="49" t="s">
        <v>522</v>
      </c>
      <c r="F38" s="46"/>
      <c r="G38" s="46"/>
      <c r="H38" s="46"/>
      <c r="I38" s="46"/>
      <c r="J38" s="48"/>
    </row>
    <row r="39" ht="345">
      <c r="A39" s="37" t="s">
        <v>152</v>
      </c>
      <c r="B39" s="45"/>
      <c r="C39" s="46"/>
      <c r="D39" s="46"/>
      <c r="E39" s="39" t="s">
        <v>523</v>
      </c>
      <c r="F39" s="46"/>
      <c r="G39" s="46"/>
      <c r="H39" s="46"/>
      <c r="I39" s="46"/>
      <c r="J39" s="48"/>
    </row>
    <row r="40">
      <c r="A40" s="31" t="s">
        <v>141</v>
      </c>
      <c r="B40" s="32"/>
      <c r="C40" s="33" t="s">
        <v>524</v>
      </c>
      <c r="D40" s="34"/>
      <c r="E40" s="31" t="s">
        <v>525</v>
      </c>
      <c r="F40" s="34"/>
      <c r="G40" s="34"/>
      <c r="H40" s="34"/>
      <c r="I40" s="35">
        <f>SUMIFS(I41:I52,A41:A52,"P")</f>
        <v>0</v>
      </c>
      <c r="J40" s="36"/>
    </row>
    <row r="41">
      <c r="A41" s="37" t="s">
        <v>144</v>
      </c>
      <c r="B41" s="37">
        <v>8</v>
      </c>
      <c r="C41" s="38" t="s">
        <v>526</v>
      </c>
      <c r="D41" s="37" t="s">
        <v>146</v>
      </c>
      <c r="E41" s="39" t="s">
        <v>527</v>
      </c>
      <c r="F41" s="40" t="s">
        <v>148</v>
      </c>
      <c r="G41" s="41">
        <v>48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149</v>
      </c>
      <c r="B42" s="45"/>
      <c r="C42" s="46"/>
      <c r="D42" s="46"/>
      <c r="E42" s="39" t="s">
        <v>527</v>
      </c>
      <c r="F42" s="46"/>
      <c r="G42" s="46"/>
      <c r="H42" s="46"/>
      <c r="I42" s="46"/>
      <c r="J42" s="48"/>
    </row>
    <row r="43" ht="150">
      <c r="A43" s="37" t="s">
        <v>150</v>
      </c>
      <c r="B43" s="45"/>
      <c r="C43" s="46"/>
      <c r="D43" s="46"/>
      <c r="E43" s="49" t="s">
        <v>528</v>
      </c>
      <c r="F43" s="46"/>
      <c r="G43" s="46"/>
      <c r="H43" s="46"/>
      <c r="I43" s="46"/>
      <c r="J43" s="48"/>
    </row>
    <row r="44" ht="409.5">
      <c r="A44" s="37" t="s">
        <v>152</v>
      </c>
      <c r="B44" s="45"/>
      <c r="C44" s="46"/>
      <c r="D44" s="46"/>
      <c r="E44" s="39" t="s">
        <v>529</v>
      </c>
      <c r="F44" s="46"/>
      <c r="G44" s="46"/>
      <c r="H44" s="46"/>
      <c r="I44" s="46"/>
      <c r="J44" s="48"/>
    </row>
    <row r="45">
      <c r="A45" s="37" t="s">
        <v>144</v>
      </c>
      <c r="B45" s="37">
        <v>9</v>
      </c>
      <c r="C45" s="38" t="s">
        <v>530</v>
      </c>
      <c r="D45" s="37" t="s">
        <v>146</v>
      </c>
      <c r="E45" s="39" t="s">
        <v>531</v>
      </c>
      <c r="F45" s="40" t="s">
        <v>148</v>
      </c>
      <c r="G45" s="41">
        <v>58.799999999999997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149</v>
      </c>
      <c r="B46" s="45"/>
      <c r="C46" s="46"/>
      <c r="D46" s="46"/>
      <c r="E46" s="39" t="s">
        <v>531</v>
      </c>
      <c r="F46" s="46"/>
      <c r="G46" s="46"/>
      <c r="H46" s="46"/>
      <c r="I46" s="46"/>
      <c r="J46" s="48"/>
    </row>
    <row r="47" ht="75">
      <c r="A47" s="37" t="s">
        <v>150</v>
      </c>
      <c r="B47" s="45"/>
      <c r="C47" s="46"/>
      <c r="D47" s="46"/>
      <c r="E47" s="49" t="s">
        <v>532</v>
      </c>
      <c r="F47" s="46"/>
      <c r="G47" s="46"/>
      <c r="H47" s="46"/>
      <c r="I47" s="46"/>
      <c r="J47" s="48"/>
    </row>
    <row r="48" ht="409.5">
      <c r="A48" s="37" t="s">
        <v>152</v>
      </c>
      <c r="B48" s="45"/>
      <c r="C48" s="46"/>
      <c r="D48" s="46"/>
      <c r="E48" s="39" t="s">
        <v>529</v>
      </c>
      <c r="F48" s="46"/>
      <c r="G48" s="46"/>
      <c r="H48" s="46"/>
      <c r="I48" s="46"/>
      <c r="J48" s="48"/>
    </row>
    <row r="49">
      <c r="A49" s="37" t="s">
        <v>144</v>
      </c>
      <c r="B49" s="37">
        <v>10</v>
      </c>
      <c r="C49" s="38" t="s">
        <v>533</v>
      </c>
      <c r="D49" s="37" t="s">
        <v>146</v>
      </c>
      <c r="E49" s="39" t="s">
        <v>534</v>
      </c>
      <c r="F49" s="40" t="s">
        <v>148</v>
      </c>
      <c r="G49" s="41">
        <v>2.6400000000000001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149</v>
      </c>
      <c r="B50" s="45"/>
      <c r="C50" s="46"/>
      <c r="D50" s="46"/>
      <c r="E50" s="39" t="s">
        <v>534</v>
      </c>
      <c r="F50" s="46"/>
      <c r="G50" s="46"/>
      <c r="H50" s="46"/>
      <c r="I50" s="46"/>
      <c r="J50" s="48"/>
    </row>
    <row r="51" ht="120">
      <c r="A51" s="37" t="s">
        <v>150</v>
      </c>
      <c r="B51" s="45"/>
      <c r="C51" s="46"/>
      <c r="D51" s="46"/>
      <c r="E51" s="49" t="s">
        <v>535</v>
      </c>
      <c r="F51" s="46"/>
      <c r="G51" s="46"/>
      <c r="H51" s="46"/>
      <c r="I51" s="46"/>
      <c r="J51" s="48"/>
    </row>
    <row r="52" ht="409.5">
      <c r="A52" s="37" t="s">
        <v>152</v>
      </c>
      <c r="B52" s="45"/>
      <c r="C52" s="46"/>
      <c r="D52" s="46"/>
      <c r="E52" s="39" t="s">
        <v>529</v>
      </c>
      <c r="F52" s="46"/>
      <c r="G52" s="46"/>
      <c r="H52" s="46"/>
      <c r="I52" s="46"/>
      <c r="J52" s="48"/>
    </row>
    <row r="53">
      <c r="A53" s="31" t="s">
        <v>141</v>
      </c>
      <c r="B53" s="32"/>
      <c r="C53" s="33" t="s">
        <v>536</v>
      </c>
      <c r="D53" s="34"/>
      <c r="E53" s="31" t="s">
        <v>537</v>
      </c>
      <c r="F53" s="34"/>
      <c r="G53" s="34"/>
      <c r="H53" s="34"/>
      <c r="I53" s="35">
        <f>SUMIFS(I54:I69,A54:A69,"P")</f>
        <v>0</v>
      </c>
      <c r="J53" s="36"/>
    </row>
    <row r="54">
      <c r="A54" s="37" t="s">
        <v>144</v>
      </c>
      <c r="B54" s="37">
        <v>11</v>
      </c>
      <c r="C54" s="38" t="s">
        <v>538</v>
      </c>
      <c r="D54" s="37" t="s">
        <v>146</v>
      </c>
      <c r="E54" s="39" t="s">
        <v>539</v>
      </c>
      <c r="F54" s="40" t="s">
        <v>164</v>
      </c>
      <c r="G54" s="41">
        <v>420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149</v>
      </c>
      <c r="B55" s="45"/>
      <c r="C55" s="46"/>
      <c r="D55" s="46"/>
      <c r="E55" s="39" t="s">
        <v>539</v>
      </c>
      <c r="F55" s="46"/>
      <c r="G55" s="46"/>
      <c r="H55" s="46"/>
      <c r="I55" s="46"/>
      <c r="J55" s="48"/>
    </row>
    <row r="56" ht="75">
      <c r="A56" s="37" t="s">
        <v>150</v>
      </c>
      <c r="B56" s="45"/>
      <c r="C56" s="46"/>
      <c r="D56" s="46"/>
      <c r="E56" s="49" t="s">
        <v>540</v>
      </c>
      <c r="F56" s="46"/>
      <c r="G56" s="46"/>
      <c r="H56" s="46"/>
      <c r="I56" s="46"/>
      <c r="J56" s="48"/>
    </row>
    <row r="57" ht="120">
      <c r="A57" s="37" t="s">
        <v>152</v>
      </c>
      <c r="B57" s="45"/>
      <c r="C57" s="46"/>
      <c r="D57" s="46"/>
      <c r="E57" s="39" t="s">
        <v>541</v>
      </c>
      <c r="F57" s="46"/>
      <c r="G57" s="46"/>
      <c r="H57" s="46"/>
      <c r="I57" s="46"/>
      <c r="J57" s="48"/>
    </row>
    <row r="58">
      <c r="A58" s="37" t="s">
        <v>144</v>
      </c>
      <c r="B58" s="37">
        <v>12</v>
      </c>
      <c r="C58" s="38" t="s">
        <v>542</v>
      </c>
      <c r="D58" s="37" t="s">
        <v>146</v>
      </c>
      <c r="E58" s="39" t="s">
        <v>543</v>
      </c>
      <c r="F58" s="40" t="s">
        <v>164</v>
      </c>
      <c r="G58" s="41">
        <v>420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149</v>
      </c>
      <c r="B59" s="45"/>
      <c r="C59" s="46"/>
      <c r="D59" s="46"/>
      <c r="E59" s="39" t="s">
        <v>543</v>
      </c>
      <c r="F59" s="46"/>
      <c r="G59" s="46"/>
      <c r="H59" s="46"/>
      <c r="I59" s="46"/>
      <c r="J59" s="48"/>
    </row>
    <row r="60" ht="75">
      <c r="A60" s="37" t="s">
        <v>150</v>
      </c>
      <c r="B60" s="45"/>
      <c r="C60" s="46"/>
      <c r="D60" s="46"/>
      <c r="E60" s="49" t="s">
        <v>544</v>
      </c>
      <c r="F60" s="46"/>
      <c r="G60" s="46"/>
      <c r="H60" s="46"/>
      <c r="I60" s="46"/>
      <c r="J60" s="48"/>
    </row>
    <row r="61" ht="120">
      <c r="A61" s="37" t="s">
        <v>152</v>
      </c>
      <c r="B61" s="45"/>
      <c r="C61" s="46"/>
      <c r="D61" s="46"/>
      <c r="E61" s="39" t="s">
        <v>541</v>
      </c>
      <c r="F61" s="46"/>
      <c r="G61" s="46"/>
      <c r="H61" s="46"/>
      <c r="I61" s="46"/>
      <c r="J61" s="48"/>
    </row>
    <row r="62">
      <c r="A62" s="37" t="s">
        <v>144</v>
      </c>
      <c r="B62" s="37">
        <v>13</v>
      </c>
      <c r="C62" s="38" t="s">
        <v>545</v>
      </c>
      <c r="D62" s="37" t="s">
        <v>146</v>
      </c>
      <c r="E62" s="39" t="s">
        <v>546</v>
      </c>
      <c r="F62" s="40" t="s">
        <v>164</v>
      </c>
      <c r="G62" s="41">
        <v>420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149</v>
      </c>
      <c r="B63" s="45"/>
      <c r="C63" s="46"/>
      <c r="D63" s="46"/>
      <c r="E63" s="39" t="s">
        <v>546</v>
      </c>
      <c r="F63" s="46"/>
      <c r="G63" s="46"/>
      <c r="H63" s="46"/>
      <c r="I63" s="46"/>
      <c r="J63" s="48"/>
    </row>
    <row r="64" ht="75">
      <c r="A64" s="37" t="s">
        <v>150</v>
      </c>
      <c r="B64" s="45"/>
      <c r="C64" s="46"/>
      <c r="D64" s="46"/>
      <c r="E64" s="49" t="s">
        <v>547</v>
      </c>
      <c r="F64" s="46"/>
      <c r="G64" s="46"/>
      <c r="H64" s="46"/>
      <c r="I64" s="46"/>
      <c r="J64" s="48"/>
    </row>
    <row r="65" ht="195">
      <c r="A65" s="37" t="s">
        <v>152</v>
      </c>
      <c r="B65" s="45"/>
      <c r="C65" s="46"/>
      <c r="D65" s="46"/>
      <c r="E65" s="39" t="s">
        <v>548</v>
      </c>
      <c r="F65" s="46"/>
      <c r="G65" s="46"/>
      <c r="H65" s="46"/>
      <c r="I65" s="46"/>
      <c r="J65" s="48"/>
    </row>
    <row r="66">
      <c r="A66" s="37" t="s">
        <v>144</v>
      </c>
      <c r="B66" s="37">
        <v>14</v>
      </c>
      <c r="C66" s="38" t="s">
        <v>549</v>
      </c>
      <c r="D66" s="37" t="s">
        <v>146</v>
      </c>
      <c r="E66" s="39" t="s">
        <v>550</v>
      </c>
      <c r="F66" s="40" t="s">
        <v>164</v>
      </c>
      <c r="G66" s="41">
        <v>420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39" t="s">
        <v>550</v>
      </c>
      <c r="F67" s="46"/>
      <c r="G67" s="46"/>
      <c r="H67" s="46"/>
      <c r="I67" s="46"/>
      <c r="J67" s="48"/>
    </row>
    <row r="68" ht="75">
      <c r="A68" s="37" t="s">
        <v>150</v>
      </c>
      <c r="B68" s="45"/>
      <c r="C68" s="46"/>
      <c r="D68" s="46"/>
      <c r="E68" s="49" t="s">
        <v>551</v>
      </c>
      <c r="F68" s="46"/>
      <c r="G68" s="46"/>
      <c r="H68" s="46"/>
      <c r="I68" s="46"/>
      <c r="J68" s="48"/>
    </row>
    <row r="69" ht="195">
      <c r="A69" s="37" t="s">
        <v>152</v>
      </c>
      <c r="B69" s="45"/>
      <c r="C69" s="46"/>
      <c r="D69" s="46"/>
      <c r="E69" s="39" t="s">
        <v>548</v>
      </c>
      <c r="F69" s="46"/>
      <c r="G69" s="46"/>
      <c r="H69" s="46"/>
      <c r="I69" s="46"/>
      <c r="J69" s="48"/>
    </row>
    <row r="70">
      <c r="A70" s="31" t="s">
        <v>141</v>
      </c>
      <c r="B70" s="32"/>
      <c r="C70" s="33" t="s">
        <v>552</v>
      </c>
      <c r="D70" s="34"/>
      <c r="E70" s="31" t="s">
        <v>553</v>
      </c>
      <c r="F70" s="34"/>
      <c r="G70" s="34"/>
      <c r="H70" s="34"/>
      <c r="I70" s="35">
        <f>SUMIFS(I71:I82,A71:A82,"P")</f>
        <v>0</v>
      </c>
      <c r="J70" s="36"/>
    </row>
    <row r="71" ht="30">
      <c r="A71" s="37" t="s">
        <v>144</v>
      </c>
      <c r="B71" s="37">
        <v>15</v>
      </c>
      <c r="C71" s="38" t="s">
        <v>554</v>
      </c>
      <c r="D71" s="37" t="s">
        <v>146</v>
      </c>
      <c r="E71" s="39" t="s">
        <v>555</v>
      </c>
      <c r="F71" s="40" t="s">
        <v>148</v>
      </c>
      <c r="G71" s="41">
        <v>54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 ht="30">
      <c r="A72" s="37" t="s">
        <v>149</v>
      </c>
      <c r="B72" s="45"/>
      <c r="C72" s="46"/>
      <c r="D72" s="46"/>
      <c r="E72" s="39" t="s">
        <v>555</v>
      </c>
      <c r="F72" s="46"/>
      <c r="G72" s="46"/>
      <c r="H72" s="46"/>
      <c r="I72" s="46"/>
      <c r="J72" s="48"/>
    </row>
    <row r="73" ht="75">
      <c r="A73" s="37" t="s">
        <v>150</v>
      </c>
      <c r="B73" s="45"/>
      <c r="C73" s="46"/>
      <c r="D73" s="46"/>
      <c r="E73" s="49" t="s">
        <v>556</v>
      </c>
      <c r="F73" s="46"/>
      <c r="G73" s="46"/>
      <c r="H73" s="46"/>
      <c r="I73" s="46"/>
      <c r="J73" s="48"/>
    </row>
    <row r="74" ht="345">
      <c r="A74" s="37" t="s">
        <v>152</v>
      </c>
      <c r="B74" s="45"/>
      <c r="C74" s="46"/>
      <c r="D74" s="46"/>
      <c r="E74" s="39" t="s">
        <v>557</v>
      </c>
      <c r="F74" s="46"/>
      <c r="G74" s="46"/>
      <c r="H74" s="46"/>
      <c r="I74" s="46"/>
      <c r="J74" s="48"/>
    </row>
    <row r="75" ht="30">
      <c r="A75" s="37" t="s">
        <v>144</v>
      </c>
      <c r="B75" s="37">
        <v>16</v>
      </c>
      <c r="C75" s="38" t="s">
        <v>558</v>
      </c>
      <c r="D75" s="37" t="s">
        <v>146</v>
      </c>
      <c r="E75" s="39" t="s">
        <v>559</v>
      </c>
      <c r="F75" s="40" t="s">
        <v>148</v>
      </c>
      <c r="G75" s="41">
        <v>100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 ht="30">
      <c r="A76" s="37" t="s">
        <v>149</v>
      </c>
      <c r="B76" s="45"/>
      <c r="C76" s="46"/>
      <c r="D76" s="46"/>
      <c r="E76" s="39" t="s">
        <v>559</v>
      </c>
      <c r="F76" s="46"/>
      <c r="G76" s="46"/>
      <c r="H76" s="46"/>
      <c r="I76" s="46"/>
      <c r="J76" s="48"/>
    </row>
    <row r="77" ht="90">
      <c r="A77" s="37" t="s">
        <v>150</v>
      </c>
      <c r="B77" s="45"/>
      <c r="C77" s="46"/>
      <c r="D77" s="46"/>
      <c r="E77" s="49" t="s">
        <v>560</v>
      </c>
      <c r="F77" s="46"/>
      <c r="G77" s="46"/>
      <c r="H77" s="46"/>
      <c r="I77" s="46"/>
      <c r="J77" s="48"/>
    </row>
    <row r="78" ht="360">
      <c r="A78" s="37" t="s">
        <v>152</v>
      </c>
      <c r="B78" s="45"/>
      <c r="C78" s="46"/>
      <c r="D78" s="46"/>
      <c r="E78" s="39" t="s">
        <v>561</v>
      </c>
      <c r="F78" s="46"/>
      <c r="G78" s="46"/>
      <c r="H78" s="46"/>
      <c r="I78" s="46"/>
      <c r="J78" s="48"/>
    </row>
    <row r="79" ht="30">
      <c r="A79" s="37" t="s">
        <v>144</v>
      </c>
      <c r="B79" s="37">
        <v>17</v>
      </c>
      <c r="C79" s="38" t="s">
        <v>562</v>
      </c>
      <c r="D79" s="37" t="s">
        <v>146</v>
      </c>
      <c r="E79" s="39" t="s">
        <v>563</v>
      </c>
      <c r="F79" s="40" t="s">
        <v>164</v>
      </c>
      <c r="G79" s="41">
        <v>450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 ht="30">
      <c r="A80" s="37" t="s">
        <v>149</v>
      </c>
      <c r="B80" s="45"/>
      <c r="C80" s="46"/>
      <c r="D80" s="46"/>
      <c r="E80" s="39" t="s">
        <v>563</v>
      </c>
      <c r="F80" s="46"/>
      <c r="G80" s="46"/>
      <c r="H80" s="46"/>
      <c r="I80" s="46"/>
      <c r="J80" s="48"/>
    </row>
    <row r="81" ht="75">
      <c r="A81" s="37" t="s">
        <v>150</v>
      </c>
      <c r="B81" s="45"/>
      <c r="C81" s="46"/>
      <c r="D81" s="46"/>
      <c r="E81" s="49" t="s">
        <v>564</v>
      </c>
      <c r="F81" s="46"/>
      <c r="G81" s="46"/>
      <c r="H81" s="46"/>
      <c r="I81" s="46"/>
      <c r="J81" s="48"/>
    </row>
    <row r="82" ht="225">
      <c r="A82" s="37" t="s">
        <v>152</v>
      </c>
      <c r="B82" s="45"/>
      <c r="C82" s="46"/>
      <c r="D82" s="46"/>
      <c r="E82" s="39" t="s">
        <v>565</v>
      </c>
      <c r="F82" s="46"/>
      <c r="G82" s="46"/>
      <c r="H82" s="46"/>
      <c r="I82" s="46"/>
      <c r="J82" s="48"/>
    </row>
    <row r="83">
      <c r="A83" s="31" t="s">
        <v>141</v>
      </c>
      <c r="B83" s="32"/>
      <c r="C83" s="33" t="s">
        <v>566</v>
      </c>
      <c r="D83" s="34"/>
      <c r="E83" s="31" t="s">
        <v>567</v>
      </c>
      <c r="F83" s="34"/>
      <c r="G83" s="34"/>
      <c r="H83" s="34"/>
      <c r="I83" s="35">
        <f>SUMIFS(I84:I107,A84:A107,"P")</f>
        <v>0</v>
      </c>
      <c r="J83" s="36"/>
    </row>
    <row r="84">
      <c r="A84" s="37" t="s">
        <v>144</v>
      </c>
      <c r="B84" s="37">
        <v>18</v>
      </c>
      <c r="C84" s="38" t="s">
        <v>568</v>
      </c>
      <c r="D84" s="37" t="s">
        <v>146</v>
      </c>
      <c r="E84" s="39" t="s">
        <v>569</v>
      </c>
      <c r="F84" s="40" t="s">
        <v>148</v>
      </c>
      <c r="G84" s="41">
        <v>111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39" t="s">
        <v>569</v>
      </c>
      <c r="F85" s="46"/>
      <c r="G85" s="46"/>
      <c r="H85" s="46"/>
      <c r="I85" s="46"/>
      <c r="J85" s="48"/>
    </row>
    <row r="86" ht="105">
      <c r="A86" s="37" t="s">
        <v>150</v>
      </c>
      <c r="B86" s="45"/>
      <c r="C86" s="46"/>
      <c r="D86" s="46"/>
      <c r="E86" s="49" t="s">
        <v>570</v>
      </c>
      <c r="F86" s="46"/>
      <c r="G86" s="46"/>
      <c r="H86" s="46"/>
      <c r="I86" s="46"/>
      <c r="J86" s="48"/>
    </row>
    <row r="87" ht="150">
      <c r="A87" s="37" t="s">
        <v>152</v>
      </c>
      <c r="B87" s="45"/>
      <c r="C87" s="46"/>
      <c r="D87" s="46"/>
      <c r="E87" s="39" t="s">
        <v>571</v>
      </c>
      <c r="F87" s="46"/>
      <c r="G87" s="46"/>
      <c r="H87" s="46"/>
      <c r="I87" s="46"/>
      <c r="J87" s="48"/>
    </row>
    <row r="88">
      <c r="A88" s="37" t="s">
        <v>144</v>
      </c>
      <c r="B88" s="37">
        <v>19</v>
      </c>
      <c r="C88" s="38" t="s">
        <v>572</v>
      </c>
      <c r="D88" s="37" t="s">
        <v>146</v>
      </c>
      <c r="E88" s="39" t="s">
        <v>573</v>
      </c>
      <c r="F88" s="40" t="s">
        <v>475</v>
      </c>
      <c r="G88" s="41">
        <v>16.649999999999999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39" t="s">
        <v>573</v>
      </c>
      <c r="F89" s="46"/>
      <c r="G89" s="46"/>
      <c r="H89" s="46"/>
      <c r="I89" s="46"/>
      <c r="J89" s="48"/>
    </row>
    <row r="90" ht="120">
      <c r="A90" s="37" t="s">
        <v>150</v>
      </c>
      <c r="B90" s="45"/>
      <c r="C90" s="46"/>
      <c r="D90" s="46"/>
      <c r="E90" s="49" t="s">
        <v>574</v>
      </c>
      <c r="F90" s="46"/>
      <c r="G90" s="46"/>
      <c r="H90" s="46"/>
      <c r="I90" s="46"/>
      <c r="J90" s="48"/>
    </row>
    <row r="91" ht="90">
      <c r="A91" s="37" t="s">
        <v>152</v>
      </c>
      <c r="B91" s="45"/>
      <c r="C91" s="46"/>
      <c r="D91" s="46"/>
      <c r="E91" s="39" t="s">
        <v>575</v>
      </c>
      <c r="F91" s="46"/>
      <c r="G91" s="46"/>
      <c r="H91" s="46"/>
      <c r="I91" s="46"/>
      <c r="J91" s="48"/>
    </row>
    <row r="92">
      <c r="A92" s="37" t="s">
        <v>144</v>
      </c>
      <c r="B92" s="37">
        <v>20</v>
      </c>
      <c r="C92" s="38" t="s">
        <v>576</v>
      </c>
      <c r="D92" s="37" t="s">
        <v>146</v>
      </c>
      <c r="E92" s="39" t="s">
        <v>577</v>
      </c>
      <c r="F92" s="40" t="s">
        <v>178</v>
      </c>
      <c r="G92" s="41">
        <v>16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39" t="s">
        <v>577</v>
      </c>
      <c r="F93" s="46"/>
      <c r="G93" s="46"/>
      <c r="H93" s="46"/>
      <c r="I93" s="46"/>
      <c r="J93" s="48"/>
    </row>
    <row r="94" ht="75">
      <c r="A94" s="37" t="s">
        <v>150</v>
      </c>
      <c r="B94" s="45"/>
      <c r="C94" s="46"/>
      <c r="D94" s="46"/>
      <c r="E94" s="49" t="s">
        <v>578</v>
      </c>
      <c r="F94" s="46"/>
      <c r="G94" s="46"/>
      <c r="H94" s="46"/>
      <c r="I94" s="46"/>
      <c r="J94" s="48"/>
    </row>
    <row r="95" ht="330">
      <c r="A95" s="37" t="s">
        <v>152</v>
      </c>
      <c r="B95" s="45"/>
      <c r="C95" s="46"/>
      <c r="D95" s="46"/>
      <c r="E95" s="39" t="s">
        <v>579</v>
      </c>
      <c r="F95" s="46"/>
      <c r="G95" s="46"/>
      <c r="H95" s="46"/>
      <c r="I95" s="46"/>
      <c r="J95" s="48"/>
    </row>
    <row r="96">
      <c r="A96" s="37" t="s">
        <v>144</v>
      </c>
      <c r="B96" s="37">
        <v>21</v>
      </c>
      <c r="C96" s="38" t="s">
        <v>580</v>
      </c>
      <c r="D96" s="37" t="s">
        <v>146</v>
      </c>
      <c r="E96" s="39" t="s">
        <v>581</v>
      </c>
      <c r="F96" s="40" t="s">
        <v>178</v>
      </c>
      <c r="G96" s="41">
        <v>8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39" t="s">
        <v>581</v>
      </c>
      <c r="F97" s="46"/>
      <c r="G97" s="46"/>
      <c r="H97" s="46"/>
      <c r="I97" s="46"/>
      <c r="J97" s="48"/>
    </row>
    <row r="98" ht="75">
      <c r="A98" s="37" t="s">
        <v>150</v>
      </c>
      <c r="B98" s="45"/>
      <c r="C98" s="46"/>
      <c r="D98" s="46"/>
      <c r="E98" s="49" t="s">
        <v>582</v>
      </c>
      <c r="F98" s="46"/>
      <c r="G98" s="46"/>
      <c r="H98" s="46"/>
      <c r="I98" s="46"/>
      <c r="J98" s="48"/>
    </row>
    <row r="99" ht="120">
      <c r="A99" s="37" t="s">
        <v>152</v>
      </c>
      <c r="B99" s="45"/>
      <c r="C99" s="46"/>
      <c r="D99" s="46"/>
      <c r="E99" s="39" t="s">
        <v>583</v>
      </c>
      <c r="F99" s="46"/>
      <c r="G99" s="46"/>
      <c r="H99" s="46"/>
      <c r="I99" s="46"/>
      <c r="J99" s="48"/>
    </row>
    <row r="100">
      <c r="A100" s="37" t="s">
        <v>144</v>
      </c>
      <c r="B100" s="37">
        <v>22</v>
      </c>
      <c r="C100" s="38" t="s">
        <v>584</v>
      </c>
      <c r="D100" s="37" t="s">
        <v>146</v>
      </c>
      <c r="E100" s="39" t="s">
        <v>585</v>
      </c>
      <c r="F100" s="40" t="s">
        <v>156</v>
      </c>
      <c r="G100" s="41">
        <v>114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39" t="s">
        <v>585</v>
      </c>
      <c r="F101" s="46"/>
      <c r="G101" s="46"/>
      <c r="H101" s="46"/>
      <c r="I101" s="46"/>
      <c r="J101" s="48"/>
    </row>
    <row r="102" ht="270">
      <c r="A102" s="37" t="s">
        <v>150</v>
      </c>
      <c r="B102" s="45"/>
      <c r="C102" s="46"/>
      <c r="D102" s="46"/>
      <c r="E102" s="49" t="s">
        <v>586</v>
      </c>
      <c r="F102" s="46"/>
      <c r="G102" s="46"/>
      <c r="H102" s="46"/>
      <c r="I102" s="46"/>
      <c r="J102" s="48"/>
    </row>
    <row r="103" ht="409.5">
      <c r="A103" s="37" t="s">
        <v>152</v>
      </c>
      <c r="B103" s="45"/>
      <c r="C103" s="46"/>
      <c r="D103" s="46"/>
      <c r="E103" s="39" t="s">
        <v>587</v>
      </c>
      <c r="F103" s="46"/>
      <c r="G103" s="46"/>
      <c r="H103" s="46"/>
      <c r="I103" s="46"/>
      <c r="J103" s="48"/>
    </row>
    <row r="104">
      <c r="A104" s="37" t="s">
        <v>144</v>
      </c>
      <c r="B104" s="37">
        <v>23</v>
      </c>
      <c r="C104" s="38" t="s">
        <v>588</v>
      </c>
      <c r="D104" s="37" t="s">
        <v>146</v>
      </c>
      <c r="E104" s="39" t="s">
        <v>589</v>
      </c>
      <c r="F104" s="40" t="s">
        <v>178</v>
      </c>
      <c r="G104" s="41">
        <v>4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39" t="s">
        <v>589</v>
      </c>
      <c r="F105" s="46"/>
      <c r="G105" s="46"/>
      <c r="H105" s="46"/>
      <c r="I105" s="46"/>
      <c r="J105" s="48"/>
    </row>
    <row r="106" ht="105">
      <c r="A106" s="37" t="s">
        <v>150</v>
      </c>
      <c r="B106" s="45"/>
      <c r="C106" s="46"/>
      <c r="D106" s="46"/>
      <c r="E106" s="49" t="s">
        <v>590</v>
      </c>
      <c r="F106" s="46"/>
      <c r="G106" s="46"/>
      <c r="H106" s="46"/>
      <c r="I106" s="46"/>
      <c r="J106" s="48"/>
    </row>
    <row r="107">
      <c r="A107" s="37" t="s">
        <v>152</v>
      </c>
      <c r="B107" s="45"/>
      <c r="C107" s="46"/>
      <c r="D107" s="46"/>
      <c r="E107" s="47" t="s">
        <v>146</v>
      </c>
      <c r="F107" s="46"/>
      <c r="G107" s="46"/>
      <c r="H107" s="46"/>
      <c r="I107" s="46"/>
      <c r="J107" s="48"/>
    </row>
    <row r="108">
      <c r="A108" s="31" t="s">
        <v>141</v>
      </c>
      <c r="B108" s="32"/>
      <c r="C108" s="33" t="s">
        <v>591</v>
      </c>
      <c r="D108" s="34"/>
      <c r="E108" s="31" t="s">
        <v>592</v>
      </c>
      <c r="F108" s="34"/>
      <c r="G108" s="34"/>
      <c r="H108" s="34"/>
      <c r="I108" s="35">
        <f>SUMIFS(I109:I112,A109:A112,"P")</f>
        <v>0</v>
      </c>
      <c r="J108" s="36"/>
    </row>
    <row r="109" ht="30">
      <c r="A109" s="37" t="s">
        <v>144</v>
      </c>
      <c r="B109" s="37">
        <v>24</v>
      </c>
      <c r="C109" s="38" t="s">
        <v>593</v>
      </c>
      <c r="D109" s="37" t="s">
        <v>146</v>
      </c>
      <c r="E109" s="39" t="s">
        <v>594</v>
      </c>
      <c r="F109" s="40" t="s">
        <v>164</v>
      </c>
      <c r="G109" s="41">
        <v>50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 ht="30">
      <c r="A110" s="37" t="s">
        <v>149</v>
      </c>
      <c r="B110" s="45"/>
      <c r="C110" s="46"/>
      <c r="D110" s="46"/>
      <c r="E110" s="39" t="s">
        <v>594</v>
      </c>
      <c r="F110" s="46"/>
      <c r="G110" s="46"/>
      <c r="H110" s="46"/>
      <c r="I110" s="46"/>
      <c r="J110" s="48"/>
    </row>
    <row r="111" ht="75">
      <c r="A111" s="37" t="s">
        <v>150</v>
      </c>
      <c r="B111" s="45"/>
      <c r="C111" s="46"/>
      <c r="D111" s="46"/>
      <c r="E111" s="49" t="s">
        <v>595</v>
      </c>
      <c r="F111" s="46"/>
      <c r="G111" s="46"/>
      <c r="H111" s="46"/>
      <c r="I111" s="46"/>
      <c r="J111" s="48"/>
    </row>
    <row r="112" ht="285">
      <c r="A112" s="37" t="s">
        <v>152</v>
      </c>
      <c r="B112" s="45"/>
      <c r="C112" s="46"/>
      <c r="D112" s="46"/>
      <c r="E112" s="39" t="s">
        <v>596</v>
      </c>
      <c r="F112" s="46"/>
      <c r="G112" s="46"/>
      <c r="H112" s="46"/>
      <c r="I112" s="46"/>
      <c r="J112" s="48"/>
    </row>
    <row r="113">
      <c r="A113" s="31" t="s">
        <v>141</v>
      </c>
      <c r="B113" s="32"/>
      <c r="C113" s="33" t="s">
        <v>597</v>
      </c>
      <c r="D113" s="34"/>
      <c r="E113" s="31" t="s">
        <v>598</v>
      </c>
      <c r="F113" s="34"/>
      <c r="G113" s="34"/>
      <c r="H113" s="34"/>
      <c r="I113" s="35">
        <f>SUMIFS(I114:I121,A114:A121,"P")</f>
        <v>0</v>
      </c>
      <c r="J113" s="36"/>
    </row>
    <row r="114">
      <c r="A114" s="37" t="s">
        <v>144</v>
      </c>
      <c r="B114" s="37">
        <v>25</v>
      </c>
      <c r="C114" s="38" t="s">
        <v>382</v>
      </c>
      <c r="D114" s="37" t="s">
        <v>146</v>
      </c>
      <c r="E114" s="39" t="s">
        <v>383</v>
      </c>
      <c r="F114" s="40" t="s">
        <v>178</v>
      </c>
      <c r="G114" s="41">
        <v>2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149</v>
      </c>
      <c r="B115" s="45"/>
      <c r="C115" s="46"/>
      <c r="D115" s="46"/>
      <c r="E115" s="39" t="s">
        <v>383</v>
      </c>
      <c r="F115" s="46"/>
      <c r="G115" s="46"/>
      <c r="H115" s="46"/>
      <c r="I115" s="46"/>
      <c r="J115" s="48"/>
    </row>
    <row r="116" ht="75">
      <c r="A116" s="37" t="s">
        <v>150</v>
      </c>
      <c r="B116" s="45"/>
      <c r="C116" s="46"/>
      <c r="D116" s="46"/>
      <c r="E116" s="49" t="s">
        <v>599</v>
      </c>
      <c r="F116" s="46"/>
      <c r="G116" s="46"/>
      <c r="H116" s="46"/>
      <c r="I116" s="46"/>
      <c r="J116" s="48"/>
    </row>
    <row r="117" ht="150">
      <c r="A117" s="37" t="s">
        <v>152</v>
      </c>
      <c r="B117" s="45"/>
      <c r="C117" s="46"/>
      <c r="D117" s="46"/>
      <c r="E117" s="39" t="s">
        <v>384</v>
      </c>
      <c r="F117" s="46"/>
      <c r="G117" s="46"/>
      <c r="H117" s="46"/>
      <c r="I117" s="46"/>
      <c r="J117" s="48"/>
    </row>
    <row r="118">
      <c r="A118" s="37" t="s">
        <v>144</v>
      </c>
      <c r="B118" s="37">
        <v>26</v>
      </c>
      <c r="C118" s="38" t="s">
        <v>385</v>
      </c>
      <c r="D118" s="37" t="s">
        <v>146</v>
      </c>
      <c r="E118" s="39" t="s">
        <v>386</v>
      </c>
      <c r="F118" s="40" t="s">
        <v>178</v>
      </c>
      <c r="G118" s="41">
        <v>2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149</v>
      </c>
      <c r="B119" s="45"/>
      <c r="C119" s="46"/>
      <c r="D119" s="46"/>
      <c r="E119" s="39" t="s">
        <v>386</v>
      </c>
      <c r="F119" s="46"/>
      <c r="G119" s="46"/>
      <c r="H119" s="46"/>
      <c r="I119" s="46"/>
      <c r="J119" s="48"/>
    </row>
    <row r="120" ht="75">
      <c r="A120" s="37" t="s">
        <v>150</v>
      </c>
      <c r="B120" s="45"/>
      <c r="C120" s="46"/>
      <c r="D120" s="46"/>
      <c r="E120" s="49" t="s">
        <v>599</v>
      </c>
      <c r="F120" s="46"/>
      <c r="G120" s="46"/>
      <c r="H120" s="46"/>
      <c r="I120" s="46"/>
      <c r="J120" s="48"/>
    </row>
    <row r="121" ht="150">
      <c r="A121" s="37" t="s">
        <v>152</v>
      </c>
      <c r="B121" s="45"/>
      <c r="C121" s="46"/>
      <c r="D121" s="46"/>
      <c r="E121" s="39" t="s">
        <v>388</v>
      </c>
      <c r="F121" s="46"/>
      <c r="G121" s="46"/>
      <c r="H121" s="46"/>
      <c r="I121" s="46"/>
      <c r="J121" s="48"/>
    </row>
    <row r="122">
      <c r="A122" s="31" t="s">
        <v>141</v>
      </c>
      <c r="B122" s="32"/>
      <c r="C122" s="33" t="s">
        <v>600</v>
      </c>
      <c r="D122" s="34"/>
      <c r="E122" s="31" t="s">
        <v>601</v>
      </c>
      <c r="F122" s="34"/>
      <c r="G122" s="34"/>
      <c r="H122" s="34"/>
      <c r="I122" s="35">
        <f>SUMIFS(I123:I134,A123:A134,"P")</f>
        <v>0</v>
      </c>
      <c r="J122" s="36"/>
    </row>
    <row r="123">
      <c r="A123" s="37" t="s">
        <v>144</v>
      </c>
      <c r="B123" s="37">
        <v>27</v>
      </c>
      <c r="C123" s="38" t="s">
        <v>602</v>
      </c>
      <c r="D123" s="37" t="s">
        <v>146</v>
      </c>
      <c r="E123" s="39" t="s">
        <v>603</v>
      </c>
      <c r="F123" s="40" t="s">
        <v>156</v>
      </c>
      <c r="G123" s="41">
        <v>4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149</v>
      </c>
      <c r="B124" s="45"/>
      <c r="C124" s="46"/>
      <c r="D124" s="46"/>
      <c r="E124" s="39" t="s">
        <v>603</v>
      </c>
      <c r="F124" s="46"/>
      <c r="G124" s="46"/>
      <c r="H124" s="46"/>
      <c r="I124" s="46"/>
      <c r="J124" s="48"/>
    </row>
    <row r="125" ht="75">
      <c r="A125" s="37" t="s">
        <v>150</v>
      </c>
      <c r="B125" s="45"/>
      <c r="C125" s="46"/>
      <c r="D125" s="46"/>
      <c r="E125" s="49" t="s">
        <v>604</v>
      </c>
      <c r="F125" s="46"/>
      <c r="G125" s="46"/>
      <c r="H125" s="46"/>
      <c r="I125" s="46"/>
      <c r="J125" s="48"/>
    </row>
    <row r="126" ht="330">
      <c r="A126" s="37" t="s">
        <v>152</v>
      </c>
      <c r="B126" s="45"/>
      <c r="C126" s="46"/>
      <c r="D126" s="46"/>
      <c r="E126" s="39" t="s">
        <v>605</v>
      </c>
      <c r="F126" s="46"/>
      <c r="G126" s="46"/>
      <c r="H126" s="46"/>
      <c r="I126" s="46"/>
      <c r="J126" s="48"/>
    </row>
    <row r="127">
      <c r="A127" s="37" t="s">
        <v>144</v>
      </c>
      <c r="B127" s="37">
        <v>28</v>
      </c>
      <c r="C127" s="38" t="s">
        <v>606</v>
      </c>
      <c r="D127" s="37" t="s">
        <v>146</v>
      </c>
      <c r="E127" s="39" t="s">
        <v>607</v>
      </c>
      <c r="F127" s="40" t="s">
        <v>178</v>
      </c>
      <c r="G127" s="41">
        <v>2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149</v>
      </c>
      <c r="B128" s="45"/>
      <c r="C128" s="46"/>
      <c r="D128" s="46"/>
      <c r="E128" s="39" t="s">
        <v>607</v>
      </c>
      <c r="F128" s="46"/>
      <c r="G128" s="46"/>
      <c r="H128" s="46"/>
      <c r="I128" s="46"/>
      <c r="J128" s="48"/>
    </row>
    <row r="129" ht="105">
      <c r="A129" s="37" t="s">
        <v>150</v>
      </c>
      <c r="B129" s="45"/>
      <c r="C129" s="46"/>
      <c r="D129" s="46"/>
      <c r="E129" s="49" t="s">
        <v>608</v>
      </c>
      <c r="F129" s="46"/>
      <c r="G129" s="46"/>
      <c r="H129" s="46"/>
      <c r="I129" s="46"/>
      <c r="J129" s="48"/>
    </row>
    <row r="130" ht="120">
      <c r="A130" s="37" t="s">
        <v>152</v>
      </c>
      <c r="B130" s="45"/>
      <c r="C130" s="46"/>
      <c r="D130" s="46"/>
      <c r="E130" s="39" t="s">
        <v>609</v>
      </c>
      <c r="F130" s="46"/>
      <c r="G130" s="46"/>
      <c r="H130" s="46"/>
      <c r="I130" s="46"/>
      <c r="J130" s="48"/>
    </row>
    <row r="131">
      <c r="A131" s="37" t="s">
        <v>144</v>
      </c>
      <c r="B131" s="37">
        <v>29</v>
      </c>
      <c r="C131" s="38" t="s">
        <v>610</v>
      </c>
      <c r="D131" s="37" t="s">
        <v>146</v>
      </c>
      <c r="E131" s="39" t="s">
        <v>611</v>
      </c>
      <c r="F131" s="40" t="s">
        <v>178</v>
      </c>
      <c r="G131" s="41">
        <v>2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149</v>
      </c>
      <c r="B132" s="45"/>
      <c r="C132" s="46"/>
      <c r="D132" s="46"/>
      <c r="E132" s="39" t="s">
        <v>611</v>
      </c>
      <c r="F132" s="46"/>
      <c r="G132" s="46"/>
      <c r="H132" s="46"/>
      <c r="I132" s="46"/>
      <c r="J132" s="48"/>
    </row>
    <row r="133" ht="90">
      <c r="A133" s="37" t="s">
        <v>150</v>
      </c>
      <c r="B133" s="45"/>
      <c r="C133" s="46"/>
      <c r="D133" s="46"/>
      <c r="E133" s="49" t="s">
        <v>612</v>
      </c>
      <c r="F133" s="46"/>
      <c r="G133" s="46"/>
      <c r="H133" s="46"/>
      <c r="I133" s="46"/>
      <c r="J133" s="48"/>
    </row>
    <row r="134" ht="240">
      <c r="A134" s="37" t="s">
        <v>152</v>
      </c>
      <c r="B134" s="45"/>
      <c r="C134" s="46"/>
      <c r="D134" s="46"/>
      <c r="E134" s="39" t="s">
        <v>613</v>
      </c>
      <c r="F134" s="46"/>
      <c r="G134" s="46"/>
      <c r="H134" s="46"/>
      <c r="I134" s="46"/>
      <c r="J134" s="48"/>
    </row>
    <row r="135">
      <c r="A135" s="31" t="s">
        <v>141</v>
      </c>
      <c r="B135" s="32"/>
      <c r="C135" s="33" t="s">
        <v>614</v>
      </c>
      <c r="D135" s="34"/>
      <c r="E135" s="31" t="s">
        <v>615</v>
      </c>
      <c r="F135" s="34"/>
      <c r="G135" s="34"/>
      <c r="H135" s="34"/>
      <c r="I135" s="35">
        <f>SUMIFS(I136:I147,A136:A147,"P")</f>
        <v>0</v>
      </c>
      <c r="J135" s="36"/>
    </row>
    <row r="136">
      <c r="A136" s="37" t="s">
        <v>144</v>
      </c>
      <c r="B136" s="37">
        <v>30</v>
      </c>
      <c r="C136" s="38" t="s">
        <v>616</v>
      </c>
      <c r="D136" s="37" t="s">
        <v>146</v>
      </c>
      <c r="E136" s="39" t="s">
        <v>617</v>
      </c>
      <c r="F136" s="40" t="s">
        <v>156</v>
      </c>
      <c r="G136" s="41">
        <v>640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149</v>
      </c>
      <c r="B137" s="45"/>
      <c r="C137" s="46"/>
      <c r="D137" s="46"/>
      <c r="E137" s="39" t="s">
        <v>617</v>
      </c>
      <c r="F137" s="46"/>
      <c r="G137" s="46"/>
      <c r="H137" s="46"/>
      <c r="I137" s="46"/>
      <c r="J137" s="48"/>
    </row>
    <row r="138" ht="90">
      <c r="A138" s="37" t="s">
        <v>150</v>
      </c>
      <c r="B138" s="45"/>
      <c r="C138" s="46"/>
      <c r="D138" s="46"/>
      <c r="E138" s="49" t="s">
        <v>618</v>
      </c>
      <c r="F138" s="46"/>
      <c r="G138" s="46"/>
      <c r="H138" s="46"/>
      <c r="I138" s="46"/>
      <c r="J138" s="48"/>
    </row>
    <row r="139" ht="90">
      <c r="A139" s="37" t="s">
        <v>152</v>
      </c>
      <c r="B139" s="45"/>
      <c r="C139" s="46"/>
      <c r="D139" s="46"/>
      <c r="E139" s="39" t="s">
        <v>619</v>
      </c>
      <c r="F139" s="46"/>
      <c r="G139" s="46"/>
      <c r="H139" s="46"/>
      <c r="I139" s="46"/>
      <c r="J139" s="48"/>
    </row>
    <row r="140">
      <c r="A140" s="37" t="s">
        <v>144</v>
      </c>
      <c r="B140" s="37">
        <v>31</v>
      </c>
      <c r="C140" s="38" t="s">
        <v>620</v>
      </c>
      <c r="D140" s="37" t="s">
        <v>146</v>
      </c>
      <c r="E140" s="39" t="s">
        <v>621</v>
      </c>
      <c r="F140" s="40" t="s">
        <v>148</v>
      </c>
      <c r="G140" s="41">
        <v>0.14999999999999999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39" t="s">
        <v>621</v>
      </c>
      <c r="F141" s="46"/>
      <c r="G141" s="46"/>
      <c r="H141" s="46"/>
      <c r="I141" s="46"/>
      <c r="J141" s="48"/>
    </row>
    <row r="142" ht="90">
      <c r="A142" s="37" t="s">
        <v>150</v>
      </c>
      <c r="B142" s="45"/>
      <c r="C142" s="46"/>
      <c r="D142" s="46"/>
      <c r="E142" s="49" t="s">
        <v>622</v>
      </c>
      <c r="F142" s="46"/>
      <c r="G142" s="46"/>
      <c r="H142" s="46"/>
      <c r="I142" s="46"/>
      <c r="J142" s="48"/>
    </row>
    <row r="143" ht="90">
      <c r="A143" s="37" t="s">
        <v>152</v>
      </c>
      <c r="B143" s="45"/>
      <c r="C143" s="46"/>
      <c r="D143" s="46"/>
      <c r="E143" s="39" t="s">
        <v>619</v>
      </c>
      <c r="F143" s="46"/>
      <c r="G143" s="46"/>
      <c r="H143" s="46"/>
      <c r="I143" s="46"/>
      <c r="J143" s="48"/>
    </row>
    <row r="144">
      <c r="A144" s="37" t="s">
        <v>144</v>
      </c>
      <c r="B144" s="37">
        <v>32</v>
      </c>
      <c r="C144" s="38" t="s">
        <v>623</v>
      </c>
      <c r="D144" s="37" t="s">
        <v>146</v>
      </c>
      <c r="E144" s="39" t="s">
        <v>624</v>
      </c>
      <c r="F144" s="40" t="s">
        <v>156</v>
      </c>
      <c r="G144" s="41">
        <v>67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149</v>
      </c>
      <c r="B145" s="45"/>
      <c r="C145" s="46"/>
      <c r="D145" s="46"/>
      <c r="E145" s="39" t="s">
        <v>624</v>
      </c>
      <c r="F145" s="46"/>
      <c r="G145" s="46"/>
      <c r="H145" s="46"/>
      <c r="I145" s="46"/>
      <c r="J145" s="48"/>
    </row>
    <row r="146" ht="120">
      <c r="A146" s="37" t="s">
        <v>150</v>
      </c>
      <c r="B146" s="45"/>
      <c r="C146" s="46"/>
      <c r="D146" s="46"/>
      <c r="E146" s="49" t="s">
        <v>625</v>
      </c>
      <c r="F146" s="46"/>
      <c r="G146" s="46"/>
      <c r="H146" s="46"/>
      <c r="I146" s="46"/>
      <c r="J146" s="48"/>
    </row>
    <row r="147" ht="135">
      <c r="A147" s="37" t="s">
        <v>152</v>
      </c>
      <c r="B147" s="45"/>
      <c r="C147" s="46"/>
      <c r="D147" s="46"/>
      <c r="E147" s="39" t="s">
        <v>626</v>
      </c>
      <c r="F147" s="46"/>
      <c r="G147" s="46"/>
      <c r="H147" s="46"/>
      <c r="I147" s="46"/>
      <c r="J147" s="48"/>
    </row>
    <row r="148">
      <c r="A148" s="31" t="s">
        <v>141</v>
      </c>
      <c r="B148" s="32"/>
      <c r="C148" s="33" t="s">
        <v>627</v>
      </c>
      <c r="D148" s="34"/>
      <c r="E148" s="31" t="s">
        <v>628</v>
      </c>
      <c r="F148" s="34"/>
      <c r="G148" s="34"/>
      <c r="H148" s="34"/>
      <c r="I148" s="35">
        <f>SUMIFS(I149:I156,A149:A156,"P")</f>
        <v>0</v>
      </c>
      <c r="J148" s="36"/>
    </row>
    <row r="149">
      <c r="A149" s="37" t="s">
        <v>144</v>
      </c>
      <c r="B149" s="37">
        <v>33</v>
      </c>
      <c r="C149" s="38" t="s">
        <v>629</v>
      </c>
      <c r="D149" s="37" t="s">
        <v>146</v>
      </c>
      <c r="E149" s="39" t="s">
        <v>630</v>
      </c>
      <c r="F149" s="40" t="s">
        <v>156</v>
      </c>
      <c r="G149" s="41">
        <v>14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149</v>
      </c>
      <c r="B150" s="45"/>
      <c r="C150" s="46"/>
      <c r="D150" s="46"/>
      <c r="E150" s="39" t="s">
        <v>630</v>
      </c>
      <c r="F150" s="46"/>
      <c r="G150" s="46"/>
      <c r="H150" s="46"/>
      <c r="I150" s="46"/>
      <c r="J150" s="48"/>
    </row>
    <row r="151" ht="75">
      <c r="A151" s="37" t="s">
        <v>150</v>
      </c>
      <c r="B151" s="45"/>
      <c r="C151" s="46"/>
      <c r="D151" s="46"/>
      <c r="E151" s="49" t="s">
        <v>631</v>
      </c>
      <c r="F151" s="46"/>
      <c r="G151" s="46"/>
      <c r="H151" s="46"/>
      <c r="I151" s="46"/>
      <c r="J151" s="48"/>
    </row>
    <row r="152" ht="75">
      <c r="A152" s="37" t="s">
        <v>152</v>
      </c>
      <c r="B152" s="45"/>
      <c r="C152" s="46"/>
      <c r="D152" s="46"/>
      <c r="E152" s="39" t="s">
        <v>632</v>
      </c>
      <c r="F152" s="46"/>
      <c r="G152" s="46"/>
      <c r="H152" s="46"/>
      <c r="I152" s="46"/>
      <c r="J152" s="48"/>
    </row>
    <row r="153">
      <c r="A153" s="37" t="s">
        <v>144</v>
      </c>
      <c r="B153" s="37">
        <v>34</v>
      </c>
      <c r="C153" s="38" t="s">
        <v>633</v>
      </c>
      <c r="D153" s="37" t="s">
        <v>146</v>
      </c>
      <c r="E153" s="39" t="s">
        <v>634</v>
      </c>
      <c r="F153" s="40" t="s">
        <v>156</v>
      </c>
      <c r="G153" s="41">
        <v>14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149</v>
      </c>
      <c r="B154" s="45"/>
      <c r="C154" s="46"/>
      <c r="D154" s="46"/>
      <c r="E154" s="39" t="s">
        <v>634</v>
      </c>
      <c r="F154" s="46"/>
      <c r="G154" s="46"/>
      <c r="H154" s="46"/>
      <c r="I154" s="46"/>
      <c r="J154" s="48"/>
    </row>
    <row r="155" ht="75">
      <c r="A155" s="37" t="s">
        <v>150</v>
      </c>
      <c r="B155" s="45"/>
      <c r="C155" s="46"/>
      <c r="D155" s="46"/>
      <c r="E155" s="49" t="s">
        <v>635</v>
      </c>
      <c r="F155" s="46"/>
      <c r="G155" s="46"/>
      <c r="H155" s="46"/>
      <c r="I155" s="46"/>
      <c r="J155" s="48"/>
    </row>
    <row r="156" ht="75">
      <c r="A156" s="37" t="s">
        <v>152</v>
      </c>
      <c r="B156" s="45"/>
      <c r="C156" s="46"/>
      <c r="D156" s="46"/>
      <c r="E156" s="39" t="s">
        <v>632</v>
      </c>
      <c r="F156" s="46"/>
      <c r="G156" s="46"/>
      <c r="H156" s="46"/>
      <c r="I156" s="46"/>
      <c r="J156" s="48"/>
    </row>
    <row r="157">
      <c r="A157" s="31" t="s">
        <v>141</v>
      </c>
      <c r="B157" s="32"/>
      <c r="C157" s="33" t="s">
        <v>636</v>
      </c>
      <c r="D157" s="34"/>
      <c r="E157" s="31" t="s">
        <v>637</v>
      </c>
      <c r="F157" s="34"/>
      <c r="G157" s="34"/>
      <c r="H157" s="34"/>
      <c r="I157" s="35">
        <f>SUMIFS(I158:I173,A158:A173,"P")</f>
        <v>0</v>
      </c>
      <c r="J157" s="36"/>
    </row>
    <row r="158" ht="30">
      <c r="A158" s="37" t="s">
        <v>144</v>
      </c>
      <c r="B158" s="37">
        <v>35</v>
      </c>
      <c r="C158" s="38" t="s">
        <v>638</v>
      </c>
      <c r="D158" s="37" t="s">
        <v>146</v>
      </c>
      <c r="E158" s="39" t="s">
        <v>639</v>
      </c>
      <c r="F158" s="40" t="s">
        <v>156</v>
      </c>
      <c r="G158" s="41">
        <v>113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 ht="30">
      <c r="A159" s="37" t="s">
        <v>149</v>
      </c>
      <c r="B159" s="45"/>
      <c r="C159" s="46"/>
      <c r="D159" s="46"/>
      <c r="E159" s="39" t="s">
        <v>639</v>
      </c>
      <c r="F159" s="46"/>
      <c r="G159" s="46"/>
      <c r="H159" s="46"/>
      <c r="I159" s="46"/>
      <c r="J159" s="48"/>
    </row>
    <row r="160" ht="105">
      <c r="A160" s="37" t="s">
        <v>150</v>
      </c>
      <c r="B160" s="45"/>
      <c r="C160" s="46"/>
      <c r="D160" s="46"/>
      <c r="E160" s="49" t="s">
        <v>640</v>
      </c>
      <c r="F160" s="46"/>
      <c r="G160" s="46"/>
      <c r="H160" s="46"/>
      <c r="I160" s="46"/>
      <c r="J160" s="48"/>
    </row>
    <row r="161" ht="240">
      <c r="A161" s="37" t="s">
        <v>152</v>
      </c>
      <c r="B161" s="45"/>
      <c r="C161" s="46"/>
      <c r="D161" s="46"/>
      <c r="E161" s="39" t="s">
        <v>641</v>
      </c>
      <c r="F161" s="46"/>
      <c r="G161" s="46"/>
      <c r="H161" s="46"/>
      <c r="I161" s="46"/>
      <c r="J161" s="48"/>
    </row>
    <row r="162">
      <c r="A162" s="37" t="s">
        <v>144</v>
      </c>
      <c r="B162" s="37">
        <v>36</v>
      </c>
      <c r="C162" s="38" t="s">
        <v>642</v>
      </c>
      <c r="D162" s="37" t="s">
        <v>146</v>
      </c>
      <c r="E162" s="39" t="s">
        <v>643</v>
      </c>
      <c r="F162" s="40" t="s">
        <v>148</v>
      </c>
      <c r="G162" s="41">
        <v>7.5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>
      <c r="A163" s="37" t="s">
        <v>149</v>
      </c>
      <c r="B163" s="45"/>
      <c r="C163" s="46"/>
      <c r="D163" s="46"/>
      <c r="E163" s="39" t="s">
        <v>643</v>
      </c>
      <c r="F163" s="46"/>
      <c r="G163" s="46"/>
      <c r="H163" s="46"/>
      <c r="I163" s="46"/>
      <c r="J163" s="48"/>
    </row>
    <row r="164" ht="75">
      <c r="A164" s="37" t="s">
        <v>150</v>
      </c>
      <c r="B164" s="45"/>
      <c r="C164" s="46"/>
      <c r="D164" s="46"/>
      <c r="E164" s="49" t="s">
        <v>644</v>
      </c>
      <c r="F164" s="46"/>
      <c r="G164" s="46"/>
      <c r="H164" s="46"/>
      <c r="I164" s="46"/>
      <c r="J164" s="48"/>
    </row>
    <row r="165" ht="180">
      <c r="A165" s="37" t="s">
        <v>152</v>
      </c>
      <c r="B165" s="45"/>
      <c r="C165" s="46"/>
      <c r="D165" s="46"/>
      <c r="E165" s="39" t="s">
        <v>645</v>
      </c>
      <c r="F165" s="46"/>
      <c r="G165" s="46"/>
      <c r="H165" s="46"/>
      <c r="I165" s="46"/>
      <c r="J165" s="48"/>
    </row>
    <row r="166">
      <c r="A166" s="37" t="s">
        <v>144</v>
      </c>
      <c r="B166" s="37">
        <v>37</v>
      </c>
      <c r="C166" s="38" t="s">
        <v>646</v>
      </c>
      <c r="D166" s="37" t="s">
        <v>146</v>
      </c>
      <c r="E166" s="39" t="s">
        <v>647</v>
      </c>
      <c r="F166" s="40" t="s">
        <v>148</v>
      </c>
      <c r="G166" s="41">
        <v>42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>
      <c r="A167" s="37" t="s">
        <v>149</v>
      </c>
      <c r="B167" s="45"/>
      <c r="C167" s="46"/>
      <c r="D167" s="46"/>
      <c r="E167" s="39" t="s">
        <v>647</v>
      </c>
      <c r="F167" s="46"/>
      <c r="G167" s="46"/>
      <c r="H167" s="46"/>
      <c r="I167" s="46"/>
      <c r="J167" s="48"/>
    </row>
    <row r="168" ht="90">
      <c r="A168" s="37" t="s">
        <v>150</v>
      </c>
      <c r="B168" s="45"/>
      <c r="C168" s="46"/>
      <c r="D168" s="46"/>
      <c r="E168" s="49" t="s">
        <v>648</v>
      </c>
      <c r="F168" s="46"/>
      <c r="G168" s="46"/>
      <c r="H168" s="46"/>
      <c r="I168" s="46"/>
      <c r="J168" s="48"/>
    </row>
    <row r="169" ht="180">
      <c r="A169" s="37" t="s">
        <v>152</v>
      </c>
      <c r="B169" s="45"/>
      <c r="C169" s="46"/>
      <c r="D169" s="46"/>
      <c r="E169" s="39" t="s">
        <v>645</v>
      </c>
      <c r="F169" s="46"/>
      <c r="G169" s="46"/>
      <c r="H169" s="46"/>
      <c r="I169" s="46"/>
      <c r="J169" s="48"/>
    </row>
    <row r="170">
      <c r="A170" s="37" t="s">
        <v>144</v>
      </c>
      <c r="B170" s="37">
        <v>38</v>
      </c>
      <c r="C170" s="38" t="s">
        <v>649</v>
      </c>
      <c r="D170" s="37" t="s">
        <v>146</v>
      </c>
      <c r="E170" s="39" t="s">
        <v>650</v>
      </c>
      <c r="F170" s="40" t="s">
        <v>148</v>
      </c>
      <c r="G170" s="41">
        <v>120</v>
      </c>
      <c r="H170" s="42">
        <v>0</v>
      </c>
      <c r="I170" s="43">
        <f>ROUND(G170*H170,P4)</f>
        <v>0</v>
      </c>
      <c r="J170" s="37"/>
      <c r="O170" s="44">
        <f>I170*0.21</f>
        <v>0</v>
      </c>
      <c r="P170">
        <v>3</v>
      </c>
    </row>
    <row r="171">
      <c r="A171" s="37" t="s">
        <v>149</v>
      </c>
      <c r="B171" s="45"/>
      <c r="C171" s="46"/>
      <c r="D171" s="46"/>
      <c r="E171" s="39" t="s">
        <v>650</v>
      </c>
      <c r="F171" s="46"/>
      <c r="G171" s="46"/>
      <c r="H171" s="46"/>
      <c r="I171" s="46"/>
      <c r="J171" s="48"/>
    </row>
    <row r="172" ht="90">
      <c r="A172" s="37" t="s">
        <v>150</v>
      </c>
      <c r="B172" s="45"/>
      <c r="C172" s="46"/>
      <c r="D172" s="46"/>
      <c r="E172" s="49" t="s">
        <v>651</v>
      </c>
      <c r="F172" s="46"/>
      <c r="G172" s="46"/>
      <c r="H172" s="46"/>
      <c r="I172" s="46"/>
      <c r="J172" s="48"/>
    </row>
    <row r="173" ht="180">
      <c r="A173" s="37" t="s">
        <v>152</v>
      </c>
      <c r="B173" s="45"/>
      <c r="C173" s="46"/>
      <c r="D173" s="46"/>
      <c r="E173" s="39" t="s">
        <v>645</v>
      </c>
      <c r="F173" s="46"/>
      <c r="G173" s="46"/>
      <c r="H173" s="46"/>
      <c r="I173" s="46"/>
      <c r="J173" s="48"/>
    </row>
    <row r="174">
      <c r="A174" s="31" t="s">
        <v>141</v>
      </c>
      <c r="B174" s="32"/>
      <c r="C174" s="33" t="s">
        <v>470</v>
      </c>
      <c r="D174" s="34"/>
      <c r="E174" s="31" t="s">
        <v>471</v>
      </c>
      <c r="F174" s="34"/>
      <c r="G174" s="34"/>
      <c r="H174" s="34"/>
      <c r="I174" s="35">
        <f>SUMIFS(I175:I202,A175:A202,"P")</f>
        <v>0</v>
      </c>
      <c r="J174" s="36"/>
    </row>
    <row r="175" ht="45">
      <c r="A175" s="37" t="s">
        <v>144</v>
      </c>
      <c r="B175" s="37">
        <v>39</v>
      </c>
      <c r="C175" s="38" t="s">
        <v>652</v>
      </c>
      <c r="D175" s="37" t="s">
        <v>653</v>
      </c>
      <c r="E175" s="39" t="s">
        <v>654</v>
      </c>
      <c r="F175" s="40" t="s">
        <v>475</v>
      </c>
      <c r="G175" s="41">
        <v>305</v>
      </c>
      <c r="H175" s="42">
        <v>0</v>
      </c>
      <c r="I175" s="43">
        <f>ROUND(G175*H175,P4)</f>
        <v>0</v>
      </c>
      <c r="J175" s="37"/>
      <c r="O175" s="44">
        <f>I175*0.21</f>
        <v>0</v>
      </c>
      <c r="P175">
        <v>3</v>
      </c>
    </row>
    <row r="176" ht="45">
      <c r="A176" s="37" t="s">
        <v>149</v>
      </c>
      <c r="B176" s="45"/>
      <c r="C176" s="46"/>
      <c r="D176" s="46"/>
      <c r="E176" s="39" t="s">
        <v>655</v>
      </c>
      <c r="F176" s="46"/>
      <c r="G176" s="46"/>
      <c r="H176" s="46"/>
      <c r="I176" s="46"/>
      <c r="J176" s="48"/>
    </row>
    <row r="177" ht="135">
      <c r="A177" s="37" t="s">
        <v>150</v>
      </c>
      <c r="B177" s="45"/>
      <c r="C177" s="46"/>
      <c r="D177" s="46"/>
      <c r="E177" s="49" t="s">
        <v>656</v>
      </c>
      <c r="F177" s="46"/>
      <c r="G177" s="46"/>
      <c r="H177" s="46"/>
      <c r="I177" s="46"/>
      <c r="J177" s="48"/>
    </row>
    <row r="178">
      <c r="A178" s="37" t="s">
        <v>152</v>
      </c>
      <c r="B178" s="45"/>
      <c r="C178" s="46"/>
      <c r="D178" s="46"/>
      <c r="E178" s="47" t="s">
        <v>146</v>
      </c>
      <c r="F178" s="46"/>
      <c r="G178" s="46"/>
      <c r="H178" s="46"/>
      <c r="I178" s="46"/>
      <c r="J178" s="48"/>
    </row>
    <row r="179" ht="45">
      <c r="A179" s="37" t="s">
        <v>144</v>
      </c>
      <c r="B179" s="37">
        <v>40</v>
      </c>
      <c r="C179" s="38" t="s">
        <v>657</v>
      </c>
      <c r="D179" s="37" t="s">
        <v>658</v>
      </c>
      <c r="E179" s="39" t="s">
        <v>659</v>
      </c>
      <c r="F179" s="40" t="s">
        <v>475</v>
      </c>
      <c r="G179" s="41">
        <v>75</v>
      </c>
      <c r="H179" s="42">
        <v>0</v>
      </c>
      <c r="I179" s="43">
        <f>ROUND(G179*H179,P4)</f>
        <v>0</v>
      </c>
      <c r="J179" s="37"/>
      <c r="O179" s="44">
        <f>I179*0.21</f>
        <v>0</v>
      </c>
      <c r="P179">
        <v>3</v>
      </c>
    </row>
    <row r="180" ht="45">
      <c r="A180" s="37" t="s">
        <v>149</v>
      </c>
      <c r="B180" s="45"/>
      <c r="C180" s="46"/>
      <c r="D180" s="46"/>
      <c r="E180" s="39" t="s">
        <v>660</v>
      </c>
      <c r="F180" s="46"/>
      <c r="G180" s="46"/>
      <c r="H180" s="46"/>
      <c r="I180" s="46"/>
      <c r="J180" s="48"/>
    </row>
    <row r="181" ht="75">
      <c r="A181" s="37" t="s">
        <v>150</v>
      </c>
      <c r="B181" s="45"/>
      <c r="C181" s="46"/>
      <c r="D181" s="46"/>
      <c r="E181" s="49" t="s">
        <v>661</v>
      </c>
      <c r="F181" s="46"/>
      <c r="G181" s="46"/>
      <c r="H181" s="46"/>
      <c r="I181" s="46"/>
      <c r="J181" s="48"/>
    </row>
    <row r="182">
      <c r="A182" s="37" t="s">
        <v>152</v>
      </c>
      <c r="B182" s="45"/>
      <c r="C182" s="46"/>
      <c r="D182" s="46"/>
      <c r="E182" s="47" t="s">
        <v>146</v>
      </c>
      <c r="F182" s="46"/>
      <c r="G182" s="46"/>
      <c r="H182" s="46"/>
      <c r="I182" s="46"/>
      <c r="J182" s="48"/>
    </row>
    <row r="183" ht="60">
      <c r="A183" s="37" t="s">
        <v>144</v>
      </c>
      <c r="B183" s="37">
        <v>41</v>
      </c>
      <c r="C183" s="38" t="s">
        <v>472</v>
      </c>
      <c r="D183" s="37" t="s">
        <v>473</v>
      </c>
      <c r="E183" s="39" t="s">
        <v>474</v>
      </c>
      <c r="F183" s="40" t="s">
        <v>475</v>
      </c>
      <c r="G183" s="41">
        <v>537.29999999999995</v>
      </c>
      <c r="H183" s="42">
        <v>0</v>
      </c>
      <c r="I183" s="43">
        <f>ROUND(G183*H183,P4)</f>
        <v>0</v>
      </c>
      <c r="J183" s="37"/>
      <c r="O183" s="44">
        <f>I183*0.21</f>
        <v>0</v>
      </c>
      <c r="P183">
        <v>3</v>
      </c>
    </row>
    <row r="184" ht="45">
      <c r="A184" s="37" t="s">
        <v>149</v>
      </c>
      <c r="B184" s="45"/>
      <c r="C184" s="46"/>
      <c r="D184" s="46"/>
      <c r="E184" s="39" t="s">
        <v>476</v>
      </c>
      <c r="F184" s="46"/>
      <c r="G184" s="46"/>
      <c r="H184" s="46"/>
      <c r="I184" s="46"/>
      <c r="J184" s="48"/>
    </row>
    <row r="185" ht="255">
      <c r="A185" s="37" t="s">
        <v>150</v>
      </c>
      <c r="B185" s="45"/>
      <c r="C185" s="46"/>
      <c r="D185" s="46"/>
      <c r="E185" s="49" t="s">
        <v>662</v>
      </c>
      <c r="F185" s="46"/>
      <c r="G185" s="46"/>
      <c r="H185" s="46"/>
      <c r="I185" s="46"/>
      <c r="J185" s="48"/>
    </row>
    <row r="186">
      <c r="A186" s="37" t="s">
        <v>152</v>
      </c>
      <c r="B186" s="45"/>
      <c r="C186" s="46"/>
      <c r="D186" s="46"/>
      <c r="E186" s="47" t="s">
        <v>146</v>
      </c>
      <c r="F186" s="46"/>
      <c r="G186" s="46"/>
      <c r="H186" s="46"/>
      <c r="I186" s="46"/>
      <c r="J186" s="48"/>
    </row>
    <row r="187" ht="45">
      <c r="A187" s="37" t="s">
        <v>144</v>
      </c>
      <c r="B187" s="37">
        <v>42</v>
      </c>
      <c r="C187" s="38" t="s">
        <v>478</v>
      </c>
      <c r="D187" s="37" t="s">
        <v>479</v>
      </c>
      <c r="E187" s="39" t="s">
        <v>480</v>
      </c>
      <c r="F187" s="40" t="s">
        <v>475</v>
      </c>
      <c r="G187" s="41">
        <v>0.14999999999999999</v>
      </c>
      <c r="H187" s="42">
        <v>0</v>
      </c>
      <c r="I187" s="43">
        <f>ROUND(G187*H187,P4)</f>
        <v>0</v>
      </c>
      <c r="J187" s="37"/>
      <c r="O187" s="44">
        <f>I187*0.21</f>
        <v>0</v>
      </c>
      <c r="P187">
        <v>3</v>
      </c>
    </row>
    <row r="188" ht="45">
      <c r="A188" s="37" t="s">
        <v>149</v>
      </c>
      <c r="B188" s="45"/>
      <c r="C188" s="46"/>
      <c r="D188" s="46"/>
      <c r="E188" s="39" t="s">
        <v>481</v>
      </c>
      <c r="F188" s="46"/>
      <c r="G188" s="46"/>
      <c r="H188" s="46"/>
      <c r="I188" s="46"/>
      <c r="J188" s="48"/>
    </row>
    <row r="189" ht="120">
      <c r="A189" s="37" t="s">
        <v>150</v>
      </c>
      <c r="B189" s="45"/>
      <c r="C189" s="46"/>
      <c r="D189" s="46"/>
      <c r="E189" s="49" t="s">
        <v>663</v>
      </c>
      <c r="F189" s="46"/>
      <c r="G189" s="46"/>
      <c r="H189" s="46"/>
      <c r="I189" s="46"/>
      <c r="J189" s="48"/>
    </row>
    <row r="190">
      <c r="A190" s="37" t="s">
        <v>152</v>
      </c>
      <c r="B190" s="45"/>
      <c r="C190" s="46"/>
      <c r="D190" s="46"/>
      <c r="E190" s="47" t="s">
        <v>146</v>
      </c>
      <c r="F190" s="46"/>
      <c r="G190" s="46"/>
      <c r="H190" s="46"/>
      <c r="I190" s="46"/>
      <c r="J190" s="48"/>
    </row>
    <row r="191" ht="45">
      <c r="A191" s="37" t="s">
        <v>144</v>
      </c>
      <c r="B191" s="37">
        <v>43</v>
      </c>
      <c r="C191" s="38" t="s">
        <v>664</v>
      </c>
      <c r="D191" s="37" t="s">
        <v>665</v>
      </c>
      <c r="E191" s="39" t="s">
        <v>666</v>
      </c>
      <c r="F191" s="40" t="s">
        <v>475</v>
      </c>
      <c r="G191" s="41">
        <v>0.80000000000000004</v>
      </c>
      <c r="H191" s="42">
        <v>0</v>
      </c>
      <c r="I191" s="43">
        <f>ROUND(G191*H191,P4)</f>
        <v>0</v>
      </c>
      <c r="J191" s="37"/>
      <c r="O191" s="44">
        <f>I191*0.21</f>
        <v>0</v>
      </c>
      <c r="P191">
        <v>3</v>
      </c>
    </row>
    <row r="192" ht="45">
      <c r="A192" s="37" t="s">
        <v>149</v>
      </c>
      <c r="B192" s="45"/>
      <c r="C192" s="46"/>
      <c r="D192" s="46"/>
      <c r="E192" s="39" t="s">
        <v>667</v>
      </c>
      <c r="F192" s="46"/>
      <c r="G192" s="46"/>
      <c r="H192" s="46"/>
      <c r="I192" s="46"/>
      <c r="J192" s="48"/>
    </row>
    <row r="193" ht="105">
      <c r="A193" s="37" t="s">
        <v>150</v>
      </c>
      <c r="B193" s="45"/>
      <c r="C193" s="46"/>
      <c r="D193" s="46"/>
      <c r="E193" s="49" t="s">
        <v>668</v>
      </c>
      <c r="F193" s="46"/>
      <c r="G193" s="46"/>
      <c r="H193" s="46"/>
      <c r="I193" s="46"/>
      <c r="J193" s="48"/>
    </row>
    <row r="194">
      <c r="A194" s="37" t="s">
        <v>152</v>
      </c>
      <c r="B194" s="45"/>
      <c r="C194" s="46"/>
      <c r="D194" s="46"/>
      <c r="E194" s="47" t="s">
        <v>146</v>
      </c>
      <c r="F194" s="46"/>
      <c r="G194" s="46"/>
      <c r="H194" s="46"/>
      <c r="I194" s="46"/>
      <c r="J194" s="48"/>
    </row>
    <row r="195" ht="45">
      <c r="A195" s="37" t="s">
        <v>144</v>
      </c>
      <c r="B195" s="37">
        <v>44</v>
      </c>
      <c r="C195" s="38" t="s">
        <v>669</v>
      </c>
      <c r="D195" s="37" t="s">
        <v>670</v>
      </c>
      <c r="E195" s="39" t="s">
        <v>671</v>
      </c>
      <c r="F195" s="40" t="s">
        <v>475</v>
      </c>
      <c r="G195" s="41">
        <v>13.550000000000001</v>
      </c>
      <c r="H195" s="42">
        <v>0</v>
      </c>
      <c r="I195" s="43">
        <f>ROUND(G195*H195,P4)</f>
        <v>0</v>
      </c>
      <c r="J195" s="37"/>
      <c r="O195" s="44">
        <f>I195*0.21</f>
        <v>0</v>
      </c>
      <c r="P195">
        <v>3</v>
      </c>
    </row>
    <row r="196" ht="45">
      <c r="A196" s="37" t="s">
        <v>149</v>
      </c>
      <c r="B196" s="45"/>
      <c r="C196" s="46"/>
      <c r="D196" s="46"/>
      <c r="E196" s="39" t="s">
        <v>672</v>
      </c>
      <c r="F196" s="46"/>
      <c r="G196" s="46"/>
      <c r="H196" s="46"/>
      <c r="I196" s="46"/>
      <c r="J196" s="48"/>
    </row>
    <row r="197" ht="120">
      <c r="A197" s="37" t="s">
        <v>150</v>
      </c>
      <c r="B197" s="45"/>
      <c r="C197" s="46"/>
      <c r="D197" s="46"/>
      <c r="E197" s="49" t="s">
        <v>673</v>
      </c>
      <c r="F197" s="46"/>
      <c r="G197" s="46"/>
      <c r="H197" s="46"/>
      <c r="I197" s="46"/>
      <c r="J197" s="48"/>
    </row>
    <row r="198">
      <c r="A198" s="37" t="s">
        <v>152</v>
      </c>
      <c r="B198" s="45"/>
      <c r="C198" s="46"/>
      <c r="D198" s="46"/>
      <c r="E198" s="47" t="s">
        <v>146</v>
      </c>
      <c r="F198" s="46"/>
      <c r="G198" s="46"/>
      <c r="H198" s="46"/>
      <c r="I198" s="46"/>
      <c r="J198" s="48"/>
    </row>
    <row r="199" ht="30">
      <c r="A199" s="37" t="s">
        <v>144</v>
      </c>
      <c r="B199" s="37">
        <v>45</v>
      </c>
      <c r="C199" s="38" t="s">
        <v>674</v>
      </c>
      <c r="D199" s="37" t="s">
        <v>675</v>
      </c>
      <c r="E199" s="39" t="s">
        <v>676</v>
      </c>
      <c r="F199" s="40" t="s">
        <v>475</v>
      </c>
      <c r="G199" s="41">
        <v>16.239999999999998</v>
      </c>
      <c r="H199" s="42">
        <v>0</v>
      </c>
      <c r="I199" s="43">
        <f>ROUND(G199*H199,P4)</f>
        <v>0</v>
      </c>
      <c r="J199" s="37"/>
      <c r="O199" s="44">
        <f>I199*0.21</f>
        <v>0</v>
      </c>
      <c r="P199">
        <v>3</v>
      </c>
    </row>
    <row r="200" ht="30">
      <c r="A200" s="37" t="s">
        <v>149</v>
      </c>
      <c r="B200" s="45"/>
      <c r="C200" s="46"/>
      <c r="D200" s="46"/>
      <c r="E200" s="39" t="s">
        <v>677</v>
      </c>
      <c r="F200" s="46"/>
      <c r="G200" s="46"/>
      <c r="H200" s="46"/>
      <c r="I200" s="46"/>
      <c r="J200" s="48"/>
    </row>
    <row r="201" ht="210">
      <c r="A201" s="37" t="s">
        <v>150</v>
      </c>
      <c r="B201" s="45"/>
      <c r="C201" s="46"/>
      <c r="D201" s="46"/>
      <c r="E201" s="49" t="s">
        <v>678</v>
      </c>
      <c r="F201" s="46"/>
      <c r="G201" s="46"/>
      <c r="H201" s="46"/>
      <c r="I201" s="46"/>
      <c r="J201" s="48"/>
    </row>
    <row r="202">
      <c r="A202" s="37" t="s">
        <v>152</v>
      </c>
      <c r="B202" s="50"/>
      <c r="C202" s="51"/>
      <c r="D202" s="51"/>
      <c r="E202" s="53" t="s">
        <v>146</v>
      </c>
      <c r="F202" s="51"/>
      <c r="G202" s="51"/>
      <c r="H202" s="51"/>
      <c r="I202" s="51"/>
      <c r="J202" s="52"/>
    </row>
  </sheetData>
  <sheetProtection sheet="1" objects="1" scenarios="1" spinCount="100000" saltValue="hBFGMzxt1E35gS8KCikEQetAVRQpWr/gk16JBEsr/p9qv+AwnPi8ToF/aYeDIKPdz3wF9fhz5w/7JJmdfDLuig==" hashValue="d0SijEPNYsi6402rXzhG8exZcH3GyP8OMW7ln5xd7duSwYwy6/2mGKsPRfqN/qB9nOAU6uYdjkluHL504/ICD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3558</v>
      </c>
      <c r="I3" s="25">
        <f>SUMIFS(I9:I88,A9:A88,"SD")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98</v>
      </c>
      <c r="D4" s="22"/>
      <c r="E4" s="23" t="s">
        <v>99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3558</v>
      </c>
      <c r="D5" s="22"/>
      <c r="E5" s="23" t="s">
        <v>101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2862</v>
      </c>
      <c r="D9" s="34"/>
      <c r="E9" s="31" t="s">
        <v>2863</v>
      </c>
      <c r="F9" s="34"/>
      <c r="G9" s="34"/>
      <c r="H9" s="34"/>
      <c r="I9" s="35">
        <f>SUMIFS(I10:I12,A10:A12,"P")</f>
        <v>0</v>
      </c>
      <c r="J9" s="36"/>
    </row>
    <row r="10">
      <c r="A10" s="37" t="s">
        <v>144</v>
      </c>
      <c r="B10" s="37">
        <v>1</v>
      </c>
      <c r="C10" s="38" t="s">
        <v>2864</v>
      </c>
      <c r="D10" s="37" t="s">
        <v>146</v>
      </c>
      <c r="E10" s="39" t="s">
        <v>3510</v>
      </c>
      <c r="F10" s="40" t="s">
        <v>2865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3510</v>
      </c>
      <c r="F11" s="46"/>
      <c r="G11" s="46"/>
      <c r="H11" s="46"/>
      <c r="I11" s="46"/>
      <c r="J11" s="48"/>
    </row>
    <row r="12">
      <c r="A12" s="37" t="s">
        <v>152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>
      <c r="A13" s="31" t="s">
        <v>141</v>
      </c>
      <c r="B13" s="32"/>
      <c r="C13" s="33" t="s">
        <v>494</v>
      </c>
      <c r="D13" s="34"/>
      <c r="E13" s="31" t="s">
        <v>143</v>
      </c>
      <c r="F13" s="34"/>
      <c r="G13" s="34"/>
      <c r="H13" s="34"/>
      <c r="I13" s="35">
        <f>SUMIFS(I14:I19,A14:A19,"P")</f>
        <v>0</v>
      </c>
      <c r="J13" s="36"/>
    </row>
    <row r="14">
      <c r="A14" s="37" t="s">
        <v>144</v>
      </c>
      <c r="B14" s="37">
        <v>2</v>
      </c>
      <c r="C14" s="38" t="s">
        <v>3512</v>
      </c>
      <c r="D14" s="37" t="s">
        <v>146</v>
      </c>
      <c r="E14" s="39" t="s">
        <v>3513</v>
      </c>
      <c r="F14" s="40" t="s">
        <v>148</v>
      </c>
      <c r="G14" s="41">
        <v>272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39" t="s">
        <v>3513</v>
      </c>
      <c r="F15" s="46"/>
      <c r="G15" s="46"/>
      <c r="H15" s="46"/>
      <c r="I15" s="46"/>
      <c r="J15" s="48"/>
    </row>
    <row r="16" ht="409.5">
      <c r="A16" s="37" t="s">
        <v>152</v>
      </c>
      <c r="B16" s="45"/>
      <c r="C16" s="46"/>
      <c r="D16" s="46"/>
      <c r="E16" s="39" t="s">
        <v>153</v>
      </c>
      <c r="F16" s="46"/>
      <c r="G16" s="46"/>
      <c r="H16" s="46"/>
      <c r="I16" s="46"/>
      <c r="J16" s="48"/>
    </row>
    <row r="17">
      <c r="A17" s="37" t="s">
        <v>144</v>
      </c>
      <c r="B17" s="37">
        <v>3</v>
      </c>
      <c r="C17" s="38" t="s">
        <v>996</v>
      </c>
      <c r="D17" s="37" t="s">
        <v>146</v>
      </c>
      <c r="E17" s="39" t="s">
        <v>997</v>
      </c>
      <c r="F17" s="40" t="s">
        <v>148</v>
      </c>
      <c r="G17" s="41">
        <v>218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>
      <c r="A18" s="37" t="s">
        <v>149</v>
      </c>
      <c r="B18" s="45"/>
      <c r="C18" s="46"/>
      <c r="D18" s="46"/>
      <c r="E18" s="39" t="s">
        <v>997</v>
      </c>
      <c r="F18" s="46"/>
      <c r="G18" s="46"/>
      <c r="H18" s="46"/>
      <c r="I18" s="46"/>
      <c r="J18" s="48"/>
    </row>
    <row r="19" ht="330">
      <c r="A19" s="37" t="s">
        <v>152</v>
      </c>
      <c r="B19" s="45"/>
      <c r="C19" s="46"/>
      <c r="D19" s="46"/>
      <c r="E19" s="39" t="s">
        <v>998</v>
      </c>
      <c r="F19" s="46"/>
      <c r="G19" s="46"/>
      <c r="H19" s="46"/>
      <c r="I19" s="46"/>
      <c r="J19" s="48"/>
    </row>
    <row r="20">
      <c r="A20" s="31" t="s">
        <v>141</v>
      </c>
      <c r="B20" s="32"/>
      <c r="C20" s="33" t="s">
        <v>3515</v>
      </c>
      <c r="D20" s="34"/>
      <c r="E20" s="31" t="s">
        <v>3516</v>
      </c>
      <c r="F20" s="34"/>
      <c r="G20" s="34"/>
      <c r="H20" s="34"/>
      <c r="I20" s="35">
        <f>SUMIFS(I21:I23,A21:A23,"P")</f>
        <v>0</v>
      </c>
      <c r="J20" s="36"/>
    </row>
    <row r="21" ht="30">
      <c r="A21" s="37" t="s">
        <v>144</v>
      </c>
      <c r="B21" s="37">
        <v>4</v>
      </c>
      <c r="C21" s="38" t="s">
        <v>3517</v>
      </c>
      <c r="D21" s="37" t="s">
        <v>146</v>
      </c>
      <c r="E21" s="39" t="s">
        <v>3518</v>
      </c>
      <c r="F21" s="40" t="s">
        <v>178</v>
      </c>
      <c r="G21" s="41">
        <v>12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 ht="30">
      <c r="A22" s="37" t="s">
        <v>149</v>
      </c>
      <c r="B22" s="45"/>
      <c r="C22" s="46"/>
      <c r="D22" s="46"/>
      <c r="E22" s="39" t="s">
        <v>3518</v>
      </c>
      <c r="F22" s="46"/>
      <c r="G22" s="46"/>
      <c r="H22" s="46"/>
      <c r="I22" s="46"/>
      <c r="J22" s="48"/>
    </row>
    <row r="23" ht="90">
      <c r="A23" s="37" t="s">
        <v>152</v>
      </c>
      <c r="B23" s="45"/>
      <c r="C23" s="46"/>
      <c r="D23" s="46"/>
      <c r="E23" s="39" t="s">
        <v>180</v>
      </c>
      <c r="F23" s="46"/>
      <c r="G23" s="46"/>
      <c r="H23" s="46"/>
      <c r="I23" s="46"/>
      <c r="J23" s="48"/>
    </row>
    <row r="24">
      <c r="A24" s="31" t="s">
        <v>141</v>
      </c>
      <c r="B24" s="32"/>
      <c r="C24" s="33" t="s">
        <v>2872</v>
      </c>
      <c r="D24" s="34"/>
      <c r="E24" s="31" t="s">
        <v>2873</v>
      </c>
      <c r="F24" s="34"/>
      <c r="G24" s="34"/>
      <c r="H24" s="34"/>
      <c r="I24" s="35">
        <f>SUMIFS(I25:I30,A25:A30,"P")</f>
        <v>0</v>
      </c>
      <c r="J24" s="36"/>
    </row>
    <row r="25">
      <c r="A25" s="37" t="s">
        <v>144</v>
      </c>
      <c r="B25" s="37">
        <v>5</v>
      </c>
      <c r="C25" s="38" t="s">
        <v>1822</v>
      </c>
      <c r="D25" s="37" t="s">
        <v>146</v>
      </c>
      <c r="E25" s="39" t="s">
        <v>1823</v>
      </c>
      <c r="F25" s="40" t="s">
        <v>156</v>
      </c>
      <c r="G25" s="41">
        <v>810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>
      <c r="A26" s="37" t="s">
        <v>149</v>
      </c>
      <c r="B26" s="45"/>
      <c r="C26" s="46"/>
      <c r="D26" s="46"/>
      <c r="E26" s="39" t="s">
        <v>1823</v>
      </c>
      <c r="F26" s="46"/>
      <c r="G26" s="46"/>
      <c r="H26" s="46"/>
      <c r="I26" s="46"/>
      <c r="J26" s="48"/>
    </row>
    <row r="27" ht="90">
      <c r="A27" s="37" t="s">
        <v>152</v>
      </c>
      <c r="B27" s="45"/>
      <c r="C27" s="46"/>
      <c r="D27" s="46"/>
      <c r="E27" s="39" t="s">
        <v>184</v>
      </c>
      <c r="F27" s="46"/>
      <c r="G27" s="46"/>
      <c r="H27" s="46"/>
      <c r="I27" s="46"/>
      <c r="J27" s="48"/>
    </row>
    <row r="28" ht="30">
      <c r="A28" s="37" t="s">
        <v>144</v>
      </c>
      <c r="B28" s="37">
        <v>6</v>
      </c>
      <c r="C28" s="38" t="s">
        <v>3519</v>
      </c>
      <c r="D28" s="37" t="s">
        <v>146</v>
      </c>
      <c r="E28" s="39" t="s">
        <v>2885</v>
      </c>
      <c r="F28" s="40" t="s">
        <v>156</v>
      </c>
      <c r="G28" s="41">
        <v>810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 ht="30">
      <c r="A29" s="37" t="s">
        <v>149</v>
      </c>
      <c r="B29" s="45"/>
      <c r="C29" s="46"/>
      <c r="D29" s="46"/>
      <c r="E29" s="39" t="s">
        <v>2885</v>
      </c>
      <c r="F29" s="46"/>
      <c r="G29" s="46"/>
      <c r="H29" s="46"/>
      <c r="I29" s="46"/>
      <c r="J29" s="48"/>
    </row>
    <row r="30">
      <c r="A30" s="37" t="s">
        <v>152</v>
      </c>
      <c r="B30" s="45"/>
      <c r="C30" s="46"/>
      <c r="D30" s="46"/>
      <c r="E30" s="47" t="s">
        <v>146</v>
      </c>
      <c r="F30" s="46"/>
      <c r="G30" s="46"/>
      <c r="H30" s="46"/>
      <c r="I30" s="46"/>
      <c r="J30" s="48"/>
    </row>
    <row r="31">
      <c r="A31" s="31" t="s">
        <v>141</v>
      </c>
      <c r="B31" s="32"/>
      <c r="C31" s="33" t="s">
        <v>2886</v>
      </c>
      <c r="D31" s="34"/>
      <c r="E31" s="31" t="s">
        <v>2887</v>
      </c>
      <c r="F31" s="34"/>
      <c r="G31" s="34"/>
      <c r="H31" s="34"/>
      <c r="I31" s="35">
        <f>SUMIFS(I32:I37,A32:A37,"P")</f>
        <v>0</v>
      </c>
      <c r="J31" s="36"/>
    </row>
    <row r="32">
      <c r="A32" s="37" t="s">
        <v>144</v>
      </c>
      <c r="B32" s="37">
        <v>7</v>
      </c>
      <c r="C32" s="38" t="s">
        <v>2892</v>
      </c>
      <c r="D32" s="37" t="s">
        <v>146</v>
      </c>
      <c r="E32" s="39" t="s">
        <v>2893</v>
      </c>
      <c r="F32" s="40" t="s">
        <v>178</v>
      </c>
      <c r="G32" s="41">
        <v>18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149</v>
      </c>
      <c r="B33" s="45"/>
      <c r="C33" s="46"/>
      <c r="D33" s="46"/>
      <c r="E33" s="39" t="s">
        <v>2893</v>
      </c>
      <c r="F33" s="46"/>
      <c r="G33" s="46"/>
      <c r="H33" s="46"/>
      <c r="I33" s="46"/>
      <c r="J33" s="48"/>
    </row>
    <row r="34" ht="135">
      <c r="A34" s="37" t="s">
        <v>152</v>
      </c>
      <c r="B34" s="45"/>
      <c r="C34" s="46"/>
      <c r="D34" s="46"/>
      <c r="E34" s="39" t="s">
        <v>1864</v>
      </c>
      <c r="F34" s="46"/>
      <c r="G34" s="46"/>
      <c r="H34" s="46"/>
      <c r="I34" s="46"/>
      <c r="J34" s="48"/>
    </row>
    <row r="35" ht="30">
      <c r="A35" s="37" t="s">
        <v>144</v>
      </c>
      <c r="B35" s="37">
        <v>8</v>
      </c>
      <c r="C35" s="38" t="s">
        <v>191</v>
      </c>
      <c r="D35" s="37" t="s">
        <v>146</v>
      </c>
      <c r="E35" s="39" t="s">
        <v>192</v>
      </c>
      <c r="F35" s="40" t="s">
        <v>178</v>
      </c>
      <c r="G35" s="41">
        <v>12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 ht="30">
      <c r="A36" s="37" t="s">
        <v>149</v>
      </c>
      <c r="B36" s="45"/>
      <c r="C36" s="46"/>
      <c r="D36" s="46"/>
      <c r="E36" s="39" t="s">
        <v>192</v>
      </c>
      <c r="F36" s="46"/>
      <c r="G36" s="46"/>
      <c r="H36" s="46"/>
      <c r="I36" s="46"/>
      <c r="J36" s="48"/>
    </row>
    <row r="37" ht="120">
      <c r="A37" s="37" t="s">
        <v>152</v>
      </c>
      <c r="B37" s="45"/>
      <c r="C37" s="46"/>
      <c r="D37" s="46"/>
      <c r="E37" s="39" t="s">
        <v>194</v>
      </c>
      <c r="F37" s="46"/>
      <c r="G37" s="46"/>
      <c r="H37" s="46"/>
      <c r="I37" s="46"/>
      <c r="J37" s="48"/>
    </row>
    <row r="38">
      <c r="A38" s="31" t="s">
        <v>141</v>
      </c>
      <c r="B38" s="32"/>
      <c r="C38" s="33" t="s">
        <v>219</v>
      </c>
      <c r="D38" s="34"/>
      <c r="E38" s="31" t="s">
        <v>873</v>
      </c>
      <c r="F38" s="34"/>
      <c r="G38" s="34"/>
      <c r="H38" s="34"/>
      <c r="I38" s="35">
        <f>SUMIFS(I39:I47,A39:A47,"P")</f>
        <v>0</v>
      </c>
      <c r="J38" s="36"/>
    </row>
    <row r="39" ht="30">
      <c r="A39" s="37" t="s">
        <v>144</v>
      </c>
      <c r="B39" s="37">
        <v>9</v>
      </c>
      <c r="C39" s="38" t="s">
        <v>3559</v>
      </c>
      <c r="D39" s="37" t="s">
        <v>146</v>
      </c>
      <c r="E39" s="39" t="s">
        <v>3560</v>
      </c>
      <c r="F39" s="40" t="s">
        <v>156</v>
      </c>
      <c r="G39" s="41">
        <v>810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 ht="30">
      <c r="A40" s="37" t="s">
        <v>149</v>
      </c>
      <c r="B40" s="45"/>
      <c r="C40" s="46"/>
      <c r="D40" s="46"/>
      <c r="E40" s="39" t="s">
        <v>3560</v>
      </c>
      <c r="F40" s="46"/>
      <c r="G40" s="46"/>
      <c r="H40" s="46"/>
      <c r="I40" s="46"/>
      <c r="J40" s="48"/>
    </row>
    <row r="41" ht="105">
      <c r="A41" s="37" t="s">
        <v>152</v>
      </c>
      <c r="B41" s="45"/>
      <c r="C41" s="46"/>
      <c r="D41" s="46"/>
      <c r="E41" s="39" t="s">
        <v>2926</v>
      </c>
      <c r="F41" s="46"/>
      <c r="G41" s="46"/>
      <c r="H41" s="46"/>
      <c r="I41" s="46"/>
      <c r="J41" s="48"/>
    </row>
    <row r="42" ht="30">
      <c r="A42" s="37" t="s">
        <v>144</v>
      </c>
      <c r="B42" s="37">
        <v>10</v>
      </c>
      <c r="C42" s="38" t="s">
        <v>3561</v>
      </c>
      <c r="D42" s="37" t="s">
        <v>146</v>
      </c>
      <c r="E42" s="39" t="s">
        <v>3562</v>
      </c>
      <c r="F42" s="40" t="s">
        <v>178</v>
      </c>
      <c r="G42" s="41">
        <v>12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 ht="30">
      <c r="A43" s="37" t="s">
        <v>149</v>
      </c>
      <c r="B43" s="45"/>
      <c r="C43" s="46"/>
      <c r="D43" s="46"/>
      <c r="E43" s="39" t="s">
        <v>3562</v>
      </c>
      <c r="F43" s="46"/>
      <c r="G43" s="46"/>
      <c r="H43" s="46"/>
      <c r="I43" s="46"/>
      <c r="J43" s="48"/>
    </row>
    <row r="44" ht="120">
      <c r="A44" s="37" t="s">
        <v>152</v>
      </c>
      <c r="B44" s="45"/>
      <c r="C44" s="46"/>
      <c r="D44" s="46"/>
      <c r="E44" s="39" t="s">
        <v>2938</v>
      </c>
      <c r="F44" s="46"/>
      <c r="G44" s="46"/>
      <c r="H44" s="46"/>
      <c r="I44" s="46"/>
      <c r="J44" s="48"/>
    </row>
    <row r="45">
      <c r="A45" s="37" t="s">
        <v>144</v>
      </c>
      <c r="B45" s="37">
        <v>11</v>
      </c>
      <c r="C45" s="38" t="s">
        <v>2942</v>
      </c>
      <c r="D45" s="37" t="s">
        <v>146</v>
      </c>
      <c r="E45" s="39" t="s">
        <v>2943</v>
      </c>
      <c r="F45" s="40" t="s">
        <v>178</v>
      </c>
      <c r="G45" s="41">
        <v>12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149</v>
      </c>
      <c r="B46" s="45"/>
      <c r="C46" s="46"/>
      <c r="D46" s="46"/>
      <c r="E46" s="39" t="s">
        <v>2943</v>
      </c>
      <c r="F46" s="46"/>
      <c r="G46" s="46"/>
      <c r="H46" s="46"/>
      <c r="I46" s="46"/>
      <c r="J46" s="48"/>
    </row>
    <row r="47" ht="105">
      <c r="A47" s="37" t="s">
        <v>152</v>
      </c>
      <c r="B47" s="45"/>
      <c r="C47" s="46"/>
      <c r="D47" s="46"/>
      <c r="E47" s="39" t="s">
        <v>2944</v>
      </c>
      <c r="F47" s="46"/>
      <c r="G47" s="46"/>
      <c r="H47" s="46"/>
      <c r="I47" s="46"/>
      <c r="J47" s="48"/>
    </row>
    <row r="48">
      <c r="A48" s="31" t="s">
        <v>141</v>
      </c>
      <c r="B48" s="32"/>
      <c r="C48" s="33" t="s">
        <v>2960</v>
      </c>
      <c r="D48" s="34"/>
      <c r="E48" s="31" t="s">
        <v>2961</v>
      </c>
      <c r="F48" s="34"/>
      <c r="G48" s="34"/>
      <c r="H48" s="34"/>
      <c r="I48" s="35">
        <f>SUMIFS(I49:I78,A49:A78,"P")</f>
        <v>0</v>
      </c>
      <c r="J48" s="36"/>
    </row>
    <row r="49" ht="30">
      <c r="A49" s="37" t="s">
        <v>144</v>
      </c>
      <c r="B49" s="37">
        <v>12</v>
      </c>
      <c r="C49" s="38" t="s">
        <v>2962</v>
      </c>
      <c r="D49" s="37" t="s">
        <v>146</v>
      </c>
      <c r="E49" s="39" t="s">
        <v>2963</v>
      </c>
      <c r="F49" s="40" t="s">
        <v>178</v>
      </c>
      <c r="G49" s="41">
        <v>1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 ht="30">
      <c r="A50" s="37" t="s">
        <v>149</v>
      </c>
      <c r="B50" s="45"/>
      <c r="C50" s="46"/>
      <c r="D50" s="46"/>
      <c r="E50" s="39" t="s">
        <v>2963</v>
      </c>
      <c r="F50" s="46"/>
      <c r="G50" s="46"/>
      <c r="H50" s="46"/>
      <c r="I50" s="46"/>
      <c r="J50" s="48"/>
    </row>
    <row r="51" ht="135">
      <c r="A51" s="37" t="s">
        <v>152</v>
      </c>
      <c r="B51" s="45"/>
      <c r="C51" s="46"/>
      <c r="D51" s="46"/>
      <c r="E51" s="39" t="s">
        <v>2964</v>
      </c>
      <c r="F51" s="46"/>
      <c r="G51" s="46"/>
      <c r="H51" s="46"/>
      <c r="I51" s="46"/>
      <c r="J51" s="48"/>
    </row>
    <row r="52" ht="45">
      <c r="A52" s="37" t="s">
        <v>144</v>
      </c>
      <c r="B52" s="37">
        <v>13</v>
      </c>
      <c r="C52" s="38" t="s">
        <v>3530</v>
      </c>
      <c r="D52" s="37" t="s">
        <v>146</v>
      </c>
      <c r="E52" s="39" t="s">
        <v>3531</v>
      </c>
      <c r="F52" s="40" t="s">
        <v>178</v>
      </c>
      <c r="G52" s="41">
        <v>10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 ht="45">
      <c r="A53" s="37" t="s">
        <v>149</v>
      </c>
      <c r="B53" s="45"/>
      <c r="C53" s="46"/>
      <c r="D53" s="46"/>
      <c r="E53" s="39" t="s">
        <v>3531</v>
      </c>
      <c r="F53" s="46"/>
      <c r="G53" s="46"/>
      <c r="H53" s="46"/>
      <c r="I53" s="46"/>
      <c r="J53" s="48"/>
    </row>
    <row r="54" ht="135">
      <c r="A54" s="37" t="s">
        <v>152</v>
      </c>
      <c r="B54" s="45"/>
      <c r="C54" s="46"/>
      <c r="D54" s="46"/>
      <c r="E54" s="39" t="s">
        <v>2964</v>
      </c>
      <c r="F54" s="46"/>
      <c r="G54" s="46"/>
      <c r="H54" s="46"/>
      <c r="I54" s="46"/>
      <c r="J54" s="48"/>
    </row>
    <row r="55" ht="30">
      <c r="A55" s="37" t="s">
        <v>144</v>
      </c>
      <c r="B55" s="37">
        <v>14</v>
      </c>
      <c r="C55" s="38" t="s">
        <v>2965</v>
      </c>
      <c r="D55" s="37" t="s">
        <v>146</v>
      </c>
      <c r="E55" s="39" t="s">
        <v>2966</v>
      </c>
      <c r="F55" s="40" t="s">
        <v>178</v>
      </c>
      <c r="G55" s="41">
        <v>1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 ht="30">
      <c r="A56" s="37" t="s">
        <v>149</v>
      </c>
      <c r="B56" s="45"/>
      <c r="C56" s="46"/>
      <c r="D56" s="46"/>
      <c r="E56" s="39" t="s">
        <v>2966</v>
      </c>
      <c r="F56" s="46"/>
      <c r="G56" s="46"/>
      <c r="H56" s="46"/>
      <c r="I56" s="46"/>
      <c r="J56" s="48"/>
    </row>
    <row r="57" ht="105">
      <c r="A57" s="37" t="s">
        <v>152</v>
      </c>
      <c r="B57" s="45"/>
      <c r="C57" s="46"/>
      <c r="D57" s="46"/>
      <c r="E57" s="39" t="s">
        <v>2967</v>
      </c>
      <c r="F57" s="46"/>
      <c r="G57" s="46"/>
      <c r="H57" s="46"/>
      <c r="I57" s="46"/>
      <c r="J57" s="48"/>
    </row>
    <row r="58">
      <c r="A58" s="37" t="s">
        <v>144</v>
      </c>
      <c r="B58" s="37">
        <v>15</v>
      </c>
      <c r="C58" s="38" t="s">
        <v>2968</v>
      </c>
      <c r="D58" s="37" t="s">
        <v>146</v>
      </c>
      <c r="E58" s="39" t="s">
        <v>2969</v>
      </c>
      <c r="F58" s="40" t="s">
        <v>178</v>
      </c>
      <c r="G58" s="41">
        <v>6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149</v>
      </c>
      <c r="B59" s="45"/>
      <c r="C59" s="46"/>
      <c r="D59" s="46"/>
      <c r="E59" s="39" t="s">
        <v>2969</v>
      </c>
      <c r="F59" s="46"/>
      <c r="G59" s="46"/>
      <c r="H59" s="46"/>
      <c r="I59" s="46"/>
      <c r="J59" s="48"/>
    </row>
    <row r="60" ht="90">
      <c r="A60" s="37" t="s">
        <v>152</v>
      </c>
      <c r="B60" s="45"/>
      <c r="C60" s="46"/>
      <c r="D60" s="46"/>
      <c r="E60" s="39" t="s">
        <v>2970</v>
      </c>
      <c r="F60" s="46"/>
      <c r="G60" s="46"/>
      <c r="H60" s="46"/>
      <c r="I60" s="46"/>
      <c r="J60" s="48"/>
    </row>
    <row r="61">
      <c r="A61" s="37" t="s">
        <v>144</v>
      </c>
      <c r="B61" s="37">
        <v>16</v>
      </c>
      <c r="C61" s="38" t="s">
        <v>2971</v>
      </c>
      <c r="D61" s="37" t="s">
        <v>146</v>
      </c>
      <c r="E61" s="39" t="s">
        <v>2972</v>
      </c>
      <c r="F61" s="40" t="s">
        <v>453</v>
      </c>
      <c r="G61" s="41">
        <v>24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149</v>
      </c>
      <c r="B62" s="45"/>
      <c r="C62" s="46"/>
      <c r="D62" s="46"/>
      <c r="E62" s="39" t="s">
        <v>2972</v>
      </c>
      <c r="F62" s="46"/>
      <c r="G62" s="46"/>
      <c r="H62" s="46"/>
      <c r="I62" s="46"/>
      <c r="J62" s="48"/>
    </row>
    <row r="63" ht="120">
      <c r="A63" s="37" t="s">
        <v>152</v>
      </c>
      <c r="B63" s="45"/>
      <c r="C63" s="46"/>
      <c r="D63" s="46"/>
      <c r="E63" s="39" t="s">
        <v>2974</v>
      </c>
      <c r="F63" s="46"/>
      <c r="G63" s="46"/>
      <c r="H63" s="46"/>
      <c r="I63" s="46"/>
      <c r="J63" s="48"/>
    </row>
    <row r="64">
      <c r="A64" s="37" t="s">
        <v>144</v>
      </c>
      <c r="B64" s="37">
        <v>17</v>
      </c>
      <c r="C64" s="38" t="s">
        <v>2979</v>
      </c>
      <c r="D64" s="37" t="s">
        <v>146</v>
      </c>
      <c r="E64" s="39" t="s">
        <v>2980</v>
      </c>
      <c r="F64" s="40" t="s">
        <v>453</v>
      </c>
      <c r="G64" s="41">
        <v>12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39" t="s">
        <v>2980</v>
      </c>
      <c r="F65" s="46"/>
      <c r="G65" s="46"/>
      <c r="H65" s="46"/>
      <c r="I65" s="46"/>
      <c r="J65" s="48"/>
    </row>
    <row r="66" ht="105">
      <c r="A66" s="37" t="s">
        <v>152</v>
      </c>
      <c r="B66" s="45"/>
      <c r="C66" s="46"/>
      <c r="D66" s="46"/>
      <c r="E66" s="39" t="s">
        <v>2982</v>
      </c>
      <c r="F66" s="46"/>
      <c r="G66" s="46"/>
      <c r="H66" s="46"/>
      <c r="I66" s="46"/>
      <c r="J66" s="48"/>
    </row>
    <row r="67">
      <c r="A67" s="37" t="s">
        <v>144</v>
      </c>
      <c r="B67" s="37">
        <v>18</v>
      </c>
      <c r="C67" s="38" t="s">
        <v>2983</v>
      </c>
      <c r="D67" s="37" t="s">
        <v>146</v>
      </c>
      <c r="E67" s="39" t="s">
        <v>2984</v>
      </c>
      <c r="F67" s="40" t="s">
        <v>453</v>
      </c>
      <c r="G67" s="41">
        <v>12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39" t="s">
        <v>2984</v>
      </c>
      <c r="F68" s="46"/>
      <c r="G68" s="46"/>
      <c r="H68" s="46"/>
      <c r="I68" s="46"/>
      <c r="J68" s="48"/>
    </row>
    <row r="69" ht="105">
      <c r="A69" s="37" t="s">
        <v>152</v>
      </c>
      <c r="B69" s="45"/>
      <c r="C69" s="46"/>
      <c r="D69" s="46"/>
      <c r="E69" s="39" t="s">
        <v>2986</v>
      </c>
      <c r="F69" s="46"/>
      <c r="G69" s="46"/>
      <c r="H69" s="46"/>
      <c r="I69" s="46"/>
      <c r="J69" s="48"/>
    </row>
    <row r="70">
      <c r="A70" s="37" t="s">
        <v>144</v>
      </c>
      <c r="B70" s="37">
        <v>19</v>
      </c>
      <c r="C70" s="38" t="s">
        <v>2987</v>
      </c>
      <c r="D70" s="37" t="s">
        <v>146</v>
      </c>
      <c r="E70" s="39" t="s">
        <v>2988</v>
      </c>
      <c r="F70" s="40" t="s">
        <v>453</v>
      </c>
      <c r="G70" s="41">
        <v>24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149</v>
      </c>
      <c r="B71" s="45"/>
      <c r="C71" s="46"/>
      <c r="D71" s="46"/>
      <c r="E71" s="39" t="s">
        <v>2988</v>
      </c>
      <c r="F71" s="46"/>
      <c r="G71" s="46"/>
      <c r="H71" s="46"/>
      <c r="I71" s="46"/>
      <c r="J71" s="48"/>
    </row>
    <row r="72" ht="105">
      <c r="A72" s="37" t="s">
        <v>152</v>
      </c>
      <c r="B72" s="45"/>
      <c r="C72" s="46"/>
      <c r="D72" s="46"/>
      <c r="E72" s="39" t="s">
        <v>2989</v>
      </c>
      <c r="F72" s="46"/>
      <c r="G72" s="46"/>
      <c r="H72" s="46"/>
      <c r="I72" s="46"/>
      <c r="J72" s="48"/>
    </row>
    <row r="73">
      <c r="A73" s="37" t="s">
        <v>144</v>
      </c>
      <c r="B73" s="37">
        <v>20</v>
      </c>
      <c r="C73" s="38" t="s">
        <v>2990</v>
      </c>
      <c r="D73" s="37" t="s">
        <v>146</v>
      </c>
      <c r="E73" s="39" t="s">
        <v>2991</v>
      </c>
      <c r="F73" s="40" t="s">
        <v>453</v>
      </c>
      <c r="G73" s="41">
        <v>16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149</v>
      </c>
      <c r="B74" s="45"/>
      <c r="C74" s="46"/>
      <c r="D74" s="46"/>
      <c r="E74" s="39" t="s">
        <v>2991</v>
      </c>
      <c r="F74" s="46"/>
      <c r="G74" s="46"/>
      <c r="H74" s="46"/>
      <c r="I74" s="46"/>
      <c r="J74" s="48"/>
    </row>
    <row r="75" ht="105">
      <c r="A75" s="37" t="s">
        <v>152</v>
      </c>
      <c r="B75" s="45"/>
      <c r="C75" s="46"/>
      <c r="D75" s="46"/>
      <c r="E75" s="39" t="s">
        <v>2993</v>
      </c>
      <c r="F75" s="46"/>
      <c r="G75" s="46"/>
      <c r="H75" s="46"/>
      <c r="I75" s="46"/>
      <c r="J75" s="48"/>
    </row>
    <row r="76">
      <c r="A76" s="37" t="s">
        <v>144</v>
      </c>
      <c r="B76" s="37">
        <v>21</v>
      </c>
      <c r="C76" s="38" t="s">
        <v>2994</v>
      </c>
      <c r="D76" s="37" t="s">
        <v>146</v>
      </c>
      <c r="E76" s="39" t="s">
        <v>2995</v>
      </c>
      <c r="F76" s="40" t="s">
        <v>453</v>
      </c>
      <c r="G76" s="41">
        <v>16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149</v>
      </c>
      <c r="B77" s="45"/>
      <c r="C77" s="46"/>
      <c r="D77" s="46"/>
      <c r="E77" s="39" t="s">
        <v>2995</v>
      </c>
      <c r="F77" s="46"/>
      <c r="G77" s="46"/>
      <c r="H77" s="46"/>
      <c r="I77" s="46"/>
      <c r="J77" s="48"/>
    </row>
    <row r="78" ht="105">
      <c r="A78" s="37" t="s">
        <v>152</v>
      </c>
      <c r="B78" s="45"/>
      <c r="C78" s="46"/>
      <c r="D78" s="46"/>
      <c r="E78" s="39" t="s">
        <v>2996</v>
      </c>
      <c r="F78" s="46"/>
      <c r="G78" s="46"/>
      <c r="H78" s="46"/>
      <c r="I78" s="46"/>
      <c r="J78" s="48"/>
    </row>
    <row r="79">
      <c r="A79" s="31" t="s">
        <v>141</v>
      </c>
      <c r="B79" s="32"/>
      <c r="C79" s="33" t="s">
        <v>470</v>
      </c>
      <c r="D79" s="34"/>
      <c r="E79" s="31" t="s">
        <v>471</v>
      </c>
      <c r="F79" s="34"/>
      <c r="G79" s="34"/>
      <c r="H79" s="34"/>
      <c r="I79" s="35">
        <f>SUMIFS(I80:I88,A80:A88,"P")</f>
        <v>0</v>
      </c>
      <c r="J79" s="36"/>
    </row>
    <row r="80" ht="45">
      <c r="A80" s="37" t="s">
        <v>144</v>
      </c>
      <c r="B80" s="37">
        <v>22</v>
      </c>
      <c r="C80" s="38" t="s">
        <v>652</v>
      </c>
      <c r="D80" s="37" t="s">
        <v>653</v>
      </c>
      <c r="E80" s="39" t="s">
        <v>1037</v>
      </c>
      <c r="F80" s="40" t="s">
        <v>475</v>
      </c>
      <c r="G80" s="41">
        <v>108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39" t="s">
        <v>1349</v>
      </c>
      <c r="F81" s="46"/>
      <c r="G81" s="46"/>
      <c r="H81" s="46"/>
      <c r="I81" s="46"/>
      <c r="J81" s="48"/>
    </row>
    <row r="82" ht="120">
      <c r="A82" s="37" t="s">
        <v>152</v>
      </c>
      <c r="B82" s="45"/>
      <c r="C82" s="46"/>
      <c r="D82" s="46"/>
      <c r="E82" s="39" t="s">
        <v>1047</v>
      </c>
      <c r="F82" s="46"/>
      <c r="G82" s="46"/>
      <c r="H82" s="46"/>
      <c r="I82" s="46"/>
      <c r="J82" s="48"/>
    </row>
    <row r="83" ht="45">
      <c r="A83" s="37" t="s">
        <v>144</v>
      </c>
      <c r="B83" s="37">
        <v>23</v>
      </c>
      <c r="C83" s="38" t="s">
        <v>478</v>
      </c>
      <c r="D83" s="37" t="s">
        <v>479</v>
      </c>
      <c r="E83" s="39" t="s">
        <v>480</v>
      </c>
      <c r="F83" s="40" t="s">
        <v>475</v>
      </c>
      <c r="G83" s="41">
        <v>0.050000000000000003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149</v>
      </c>
      <c r="B84" s="45"/>
      <c r="C84" s="46"/>
      <c r="D84" s="46"/>
      <c r="E84" s="39" t="s">
        <v>1349</v>
      </c>
      <c r="F84" s="46"/>
      <c r="G84" s="46"/>
      <c r="H84" s="46"/>
      <c r="I84" s="46"/>
      <c r="J84" s="48"/>
    </row>
    <row r="85" ht="120">
      <c r="A85" s="37" t="s">
        <v>152</v>
      </c>
      <c r="B85" s="45"/>
      <c r="C85" s="46"/>
      <c r="D85" s="46"/>
      <c r="E85" s="39" t="s">
        <v>1047</v>
      </c>
      <c r="F85" s="46"/>
      <c r="G85" s="46"/>
      <c r="H85" s="46"/>
      <c r="I85" s="46"/>
      <c r="J85" s="48"/>
    </row>
    <row r="86" ht="45">
      <c r="A86" s="37" t="s">
        <v>144</v>
      </c>
      <c r="B86" s="37">
        <v>24</v>
      </c>
      <c r="C86" s="38" t="s">
        <v>483</v>
      </c>
      <c r="D86" s="37" t="s">
        <v>484</v>
      </c>
      <c r="E86" s="39" t="s">
        <v>485</v>
      </c>
      <c r="F86" s="40" t="s">
        <v>475</v>
      </c>
      <c r="G86" s="41">
        <v>0.10000000000000001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149</v>
      </c>
      <c r="B87" s="45"/>
      <c r="C87" s="46"/>
      <c r="D87" s="46"/>
      <c r="E87" s="39" t="s">
        <v>1349</v>
      </c>
      <c r="F87" s="46"/>
      <c r="G87" s="46"/>
      <c r="H87" s="46"/>
      <c r="I87" s="46"/>
      <c r="J87" s="48"/>
    </row>
    <row r="88" ht="120">
      <c r="A88" s="37" t="s">
        <v>152</v>
      </c>
      <c r="B88" s="50"/>
      <c r="C88" s="51"/>
      <c r="D88" s="51"/>
      <c r="E88" s="39" t="s">
        <v>1047</v>
      </c>
      <c r="F88" s="51"/>
      <c r="G88" s="51"/>
      <c r="H88" s="51"/>
      <c r="I88" s="51"/>
      <c r="J88" s="52"/>
    </row>
  </sheetData>
  <sheetProtection sheet="1" objects="1" scenarios="1" spinCount="100000" saltValue="X0di/zCdCncONj9G7l5PxlGFmWiORHuCaGyVzA3zyd+BLF6e1xDdxMbuddedNmNDYf7cVcmHWzom2DLBhw/Mfg==" hashValue="AIShloFvm2+m4rofTMKd6i+ft705rTcDw4/XsDKJnQiNNlNHnMgREQ86dip730SsGCijLrcpVVj0ZjpQso0Mz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3563</v>
      </c>
      <c r="I3" s="25">
        <f>SUMIFS(I9:I130,A9:A130,"SD")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98</v>
      </c>
      <c r="D4" s="22"/>
      <c r="E4" s="23" t="s">
        <v>99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129</v>
      </c>
      <c r="C5" s="21" t="s">
        <v>3563</v>
      </c>
      <c r="D5" s="22"/>
      <c r="E5" s="23" t="s">
        <v>103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2862</v>
      </c>
      <c r="D9" s="34"/>
      <c r="E9" s="31" t="s">
        <v>2863</v>
      </c>
      <c r="F9" s="34"/>
      <c r="G9" s="34"/>
      <c r="H9" s="34"/>
      <c r="I9" s="35">
        <f>SUMIFS(I10:I12,A10:A12,"P")</f>
        <v>0</v>
      </c>
      <c r="J9" s="36"/>
    </row>
    <row r="10">
      <c r="A10" s="37" t="s">
        <v>144</v>
      </c>
      <c r="B10" s="37">
        <v>1</v>
      </c>
      <c r="C10" s="38" t="s">
        <v>2864</v>
      </c>
      <c r="D10" s="37" t="s">
        <v>146</v>
      </c>
      <c r="E10" s="39" t="s">
        <v>3510</v>
      </c>
      <c r="F10" s="40" t="s">
        <v>2865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3510</v>
      </c>
      <c r="F11" s="46"/>
      <c r="G11" s="46"/>
      <c r="H11" s="46"/>
      <c r="I11" s="46"/>
      <c r="J11" s="48"/>
    </row>
    <row r="12">
      <c r="A12" s="37" t="s">
        <v>152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>
      <c r="A13" s="31" t="s">
        <v>141</v>
      </c>
      <c r="B13" s="32"/>
      <c r="C13" s="33" t="s">
        <v>494</v>
      </c>
      <c r="D13" s="34"/>
      <c r="E13" s="31" t="s">
        <v>143</v>
      </c>
      <c r="F13" s="34"/>
      <c r="G13" s="34"/>
      <c r="H13" s="34"/>
      <c r="I13" s="35">
        <f>SUMIFS(I14:I19,A14:A19,"P")</f>
        <v>0</v>
      </c>
      <c r="J13" s="36"/>
    </row>
    <row r="14">
      <c r="A14" s="37" t="s">
        <v>144</v>
      </c>
      <c r="B14" s="37">
        <v>2</v>
      </c>
      <c r="C14" s="38" t="s">
        <v>3512</v>
      </c>
      <c r="D14" s="37" t="s">
        <v>146</v>
      </c>
      <c r="E14" s="39" t="s">
        <v>3513</v>
      </c>
      <c r="F14" s="40" t="s">
        <v>148</v>
      </c>
      <c r="G14" s="41">
        <v>145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39" t="s">
        <v>3513</v>
      </c>
      <c r="F15" s="46"/>
      <c r="G15" s="46"/>
      <c r="H15" s="46"/>
      <c r="I15" s="46"/>
      <c r="J15" s="48"/>
    </row>
    <row r="16" ht="409.5">
      <c r="A16" s="37" t="s">
        <v>152</v>
      </c>
      <c r="B16" s="45"/>
      <c r="C16" s="46"/>
      <c r="D16" s="46"/>
      <c r="E16" s="39" t="s">
        <v>153</v>
      </c>
      <c r="F16" s="46"/>
      <c r="G16" s="46"/>
      <c r="H16" s="46"/>
      <c r="I16" s="46"/>
      <c r="J16" s="48"/>
    </row>
    <row r="17">
      <c r="A17" s="37" t="s">
        <v>144</v>
      </c>
      <c r="B17" s="37">
        <v>3</v>
      </c>
      <c r="C17" s="38" t="s">
        <v>996</v>
      </c>
      <c r="D17" s="37" t="s">
        <v>146</v>
      </c>
      <c r="E17" s="39" t="s">
        <v>997</v>
      </c>
      <c r="F17" s="40" t="s">
        <v>148</v>
      </c>
      <c r="G17" s="41">
        <v>120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>
      <c r="A18" s="37" t="s">
        <v>149</v>
      </c>
      <c r="B18" s="45"/>
      <c r="C18" s="46"/>
      <c r="D18" s="46"/>
      <c r="E18" s="39" t="s">
        <v>997</v>
      </c>
      <c r="F18" s="46"/>
      <c r="G18" s="46"/>
      <c r="H18" s="46"/>
      <c r="I18" s="46"/>
      <c r="J18" s="48"/>
    </row>
    <row r="19" ht="330">
      <c r="A19" s="37" t="s">
        <v>152</v>
      </c>
      <c r="B19" s="45"/>
      <c r="C19" s="46"/>
      <c r="D19" s="46"/>
      <c r="E19" s="39" t="s">
        <v>998</v>
      </c>
      <c r="F19" s="46"/>
      <c r="G19" s="46"/>
      <c r="H19" s="46"/>
      <c r="I19" s="46"/>
      <c r="J19" s="48"/>
    </row>
    <row r="20">
      <c r="A20" s="31" t="s">
        <v>141</v>
      </c>
      <c r="B20" s="32"/>
      <c r="C20" s="33" t="s">
        <v>3515</v>
      </c>
      <c r="D20" s="34"/>
      <c r="E20" s="31" t="s">
        <v>3516</v>
      </c>
      <c r="F20" s="34"/>
      <c r="G20" s="34"/>
      <c r="H20" s="34"/>
      <c r="I20" s="35">
        <f>SUMIFS(I21:I23,A21:A23,"P")</f>
        <v>0</v>
      </c>
      <c r="J20" s="36"/>
    </row>
    <row r="21" ht="30">
      <c r="A21" s="37" t="s">
        <v>144</v>
      </c>
      <c r="B21" s="37">
        <v>4</v>
      </c>
      <c r="C21" s="38" t="s">
        <v>3517</v>
      </c>
      <c r="D21" s="37" t="s">
        <v>146</v>
      </c>
      <c r="E21" s="39" t="s">
        <v>3518</v>
      </c>
      <c r="F21" s="40" t="s">
        <v>178</v>
      </c>
      <c r="G21" s="41">
        <v>10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 ht="30">
      <c r="A22" s="37" t="s">
        <v>149</v>
      </c>
      <c r="B22" s="45"/>
      <c r="C22" s="46"/>
      <c r="D22" s="46"/>
      <c r="E22" s="39" t="s">
        <v>3518</v>
      </c>
      <c r="F22" s="46"/>
      <c r="G22" s="46"/>
      <c r="H22" s="46"/>
      <c r="I22" s="46"/>
      <c r="J22" s="48"/>
    </row>
    <row r="23" ht="90">
      <c r="A23" s="37" t="s">
        <v>152</v>
      </c>
      <c r="B23" s="45"/>
      <c r="C23" s="46"/>
      <c r="D23" s="46"/>
      <c r="E23" s="39" t="s">
        <v>180</v>
      </c>
      <c r="F23" s="46"/>
      <c r="G23" s="46"/>
      <c r="H23" s="46"/>
      <c r="I23" s="46"/>
      <c r="J23" s="48"/>
    </row>
    <row r="24">
      <c r="A24" s="31" t="s">
        <v>141</v>
      </c>
      <c r="B24" s="32"/>
      <c r="C24" s="33" t="s">
        <v>2872</v>
      </c>
      <c r="D24" s="34"/>
      <c r="E24" s="31" t="s">
        <v>2873</v>
      </c>
      <c r="F24" s="34"/>
      <c r="G24" s="34"/>
      <c r="H24" s="34"/>
      <c r="I24" s="35">
        <f>SUMIFS(I25:I51,A25:A51,"P")</f>
        <v>0</v>
      </c>
      <c r="J24" s="36"/>
    </row>
    <row r="25">
      <c r="A25" s="37" t="s">
        <v>144</v>
      </c>
      <c r="B25" s="37">
        <v>5</v>
      </c>
      <c r="C25" s="38" t="s">
        <v>181</v>
      </c>
      <c r="D25" s="37" t="s">
        <v>146</v>
      </c>
      <c r="E25" s="39" t="s">
        <v>182</v>
      </c>
      <c r="F25" s="40" t="s">
        <v>156</v>
      </c>
      <c r="G25" s="41">
        <v>430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>
      <c r="A26" s="37" t="s">
        <v>149</v>
      </c>
      <c r="B26" s="45"/>
      <c r="C26" s="46"/>
      <c r="D26" s="46"/>
      <c r="E26" s="39" t="s">
        <v>182</v>
      </c>
      <c r="F26" s="46"/>
      <c r="G26" s="46"/>
      <c r="H26" s="46"/>
      <c r="I26" s="46"/>
      <c r="J26" s="48"/>
    </row>
    <row r="27" ht="90">
      <c r="A27" s="37" t="s">
        <v>152</v>
      </c>
      <c r="B27" s="45"/>
      <c r="C27" s="46"/>
      <c r="D27" s="46"/>
      <c r="E27" s="39" t="s">
        <v>184</v>
      </c>
      <c r="F27" s="46"/>
      <c r="G27" s="46"/>
      <c r="H27" s="46"/>
      <c r="I27" s="46"/>
      <c r="J27" s="48"/>
    </row>
    <row r="28">
      <c r="A28" s="37" t="s">
        <v>144</v>
      </c>
      <c r="B28" s="37">
        <v>6</v>
      </c>
      <c r="C28" s="38" t="s">
        <v>1822</v>
      </c>
      <c r="D28" s="37" t="s">
        <v>146</v>
      </c>
      <c r="E28" s="39" t="s">
        <v>1823</v>
      </c>
      <c r="F28" s="40" t="s">
        <v>156</v>
      </c>
      <c r="G28" s="41">
        <v>100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149</v>
      </c>
      <c r="B29" s="45"/>
      <c r="C29" s="46"/>
      <c r="D29" s="46"/>
      <c r="E29" s="39" t="s">
        <v>1823</v>
      </c>
      <c r="F29" s="46"/>
      <c r="G29" s="46"/>
      <c r="H29" s="46"/>
      <c r="I29" s="46"/>
      <c r="J29" s="48"/>
    </row>
    <row r="30" ht="90">
      <c r="A30" s="37" t="s">
        <v>152</v>
      </c>
      <c r="B30" s="45"/>
      <c r="C30" s="46"/>
      <c r="D30" s="46"/>
      <c r="E30" s="39" t="s">
        <v>184</v>
      </c>
      <c r="F30" s="46"/>
      <c r="G30" s="46"/>
      <c r="H30" s="46"/>
      <c r="I30" s="46"/>
      <c r="J30" s="48"/>
    </row>
    <row r="31">
      <c r="A31" s="37" t="s">
        <v>144</v>
      </c>
      <c r="B31" s="37">
        <v>7</v>
      </c>
      <c r="C31" s="38" t="s">
        <v>2876</v>
      </c>
      <c r="D31" s="37" t="s">
        <v>146</v>
      </c>
      <c r="E31" s="39" t="s">
        <v>2877</v>
      </c>
      <c r="F31" s="40" t="s">
        <v>156</v>
      </c>
      <c r="G31" s="41">
        <v>430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39" t="s">
        <v>2877</v>
      </c>
      <c r="F32" s="46"/>
      <c r="G32" s="46"/>
      <c r="H32" s="46"/>
      <c r="I32" s="46"/>
      <c r="J32" s="48"/>
    </row>
    <row r="33" ht="105">
      <c r="A33" s="37" t="s">
        <v>152</v>
      </c>
      <c r="B33" s="45"/>
      <c r="C33" s="46"/>
      <c r="D33" s="46"/>
      <c r="E33" s="39" t="s">
        <v>1711</v>
      </c>
      <c r="F33" s="46"/>
      <c r="G33" s="46"/>
      <c r="H33" s="46"/>
      <c r="I33" s="46"/>
      <c r="J33" s="48"/>
    </row>
    <row r="34" ht="30">
      <c r="A34" s="37" t="s">
        <v>144</v>
      </c>
      <c r="B34" s="37">
        <v>8</v>
      </c>
      <c r="C34" s="38" t="s">
        <v>3564</v>
      </c>
      <c r="D34" s="37" t="s">
        <v>146</v>
      </c>
      <c r="E34" s="39" t="s">
        <v>3565</v>
      </c>
      <c r="F34" s="40" t="s">
        <v>178</v>
      </c>
      <c r="G34" s="41">
        <v>2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30">
      <c r="A35" s="37" t="s">
        <v>149</v>
      </c>
      <c r="B35" s="45"/>
      <c r="C35" s="46"/>
      <c r="D35" s="46"/>
      <c r="E35" s="39" t="s">
        <v>3565</v>
      </c>
      <c r="F35" s="46"/>
      <c r="G35" s="46"/>
      <c r="H35" s="46"/>
      <c r="I35" s="46"/>
      <c r="J35" s="48"/>
    </row>
    <row r="36" ht="165">
      <c r="A36" s="37" t="s">
        <v>152</v>
      </c>
      <c r="B36" s="45"/>
      <c r="C36" s="46"/>
      <c r="D36" s="46"/>
      <c r="E36" s="39" t="s">
        <v>3566</v>
      </c>
      <c r="F36" s="46"/>
      <c r="G36" s="46"/>
      <c r="H36" s="46"/>
      <c r="I36" s="46"/>
      <c r="J36" s="48"/>
    </row>
    <row r="37">
      <c r="A37" s="37" t="s">
        <v>144</v>
      </c>
      <c r="B37" s="37">
        <v>9</v>
      </c>
      <c r="C37" s="38" t="s">
        <v>3567</v>
      </c>
      <c r="D37" s="37" t="s">
        <v>146</v>
      </c>
      <c r="E37" s="39" t="s">
        <v>3568</v>
      </c>
      <c r="F37" s="40" t="s">
        <v>178</v>
      </c>
      <c r="G37" s="41">
        <v>2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149</v>
      </c>
      <c r="B38" s="45"/>
      <c r="C38" s="46"/>
      <c r="D38" s="46"/>
      <c r="E38" s="39" t="s">
        <v>3568</v>
      </c>
      <c r="F38" s="46"/>
      <c r="G38" s="46"/>
      <c r="H38" s="46"/>
      <c r="I38" s="46"/>
      <c r="J38" s="48"/>
    </row>
    <row r="39" ht="120">
      <c r="A39" s="37" t="s">
        <v>152</v>
      </c>
      <c r="B39" s="45"/>
      <c r="C39" s="46"/>
      <c r="D39" s="46"/>
      <c r="E39" s="39" t="s">
        <v>3569</v>
      </c>
      <c r="F39" s="46"/>
      <c r="G39" s="46"/>
      <c r="H39" s="46"/>
      <c r="I39" s="46"/>
      <c r="J39" s="48"/>
    </row>
    <row r="40">
      <c r="A40" s="37" t="s">
        <v>144</v>
      </c>
      <c r="B40" s="37">
        <v>10</v>
      </c>
      <c r="C40" s="38" t="s">
        <v>2878</v>
      </c>
      <c r="D40" s="37" t="s">
        <v>146</v>
      </c>
      <c r="E40" s="39" t="s">
        <v>2879</v>
      </c>
      <c r="F40" s="40" t="s">
        <v>156</v>
      </c>
      <c r="G40" s="41">
        <v>430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39" t="s">
        <v>2879</v>
      </c>
      <c r="F41" s="46"/>
      <c r="G41" s="46"/>
      <c r="H41" s="46"/>
      <c r="I41" s="46"/>
      <c r="J41" s="48"/>
    </row>
    <row r="42" ht="90">
      <c r="A42" s="37" t="s">
        <v>152</v>
      </c>
      <c r="B42" s="45"/>
      <c r="C42" s="46"/>
      <c r="D42" s="46"/>
      <c r="E42" s="39" t="s">
        <v>2880</v>
      </c>
      <c r="F42" s="46"/>
      <c r="G42" s="46"/>
      <c r="H42" s="46"/>
      <c r="I42" s="46"/>
      <c r="J42" s="48"/>
    </row>
    <row r="43" ht="30">
      <c r="A43" s="37" t="s">
        <v>144</v>
      </c>
      <c r="B43" s="37">
        <v>11</v>
      </c>
      <c r="C43" s="38" t="s">
        <v>2881</v>
      </c>
      <c r="D43" s="37" t="s">
        <v>146</v>
      </c>
      <c r="E43" s="39" t="s">
        <v>2882</v>
      </c>
      <c r="F43" s="40" t="s">
        <v>156</v>
      </c>
      <c r="G43" s="41">
        <v>430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 ht="30">
      <c r="A44" s="37" t="s">
        <v>149</v>
      </c>
      <c r="B44" s="45"/>
      <c r="C44" s="46"/>
      <c r="D44" s="46"/>
      <c r="E44" s="39" t="s">
        <v>2882</v>
      </c>
      <c r="F44" s="46"/>
      <c r="G44" s="46"/>
      <c r="H44" s="46"/>
      <c r="I44" s="46"/>
      <c r="J44" s="48"/>
    </row>
    <row r="45" ht="90">
      <c r="A45" s="37" t="s">
        <v>152</v>
      </c>
      <c r="B45" s="45"/>
      <c r="C45" s="46"/>
      <c r="D45" s="46"/>
      <c r="E45" s="39" t="s">
        <v>2883</v>
      </c>
      <c r="F45" s="46"/>
      <c r="G45" s="46"/>
      <c r="H45" s="46"/>
      <c r="I45" s="46"/>
      <c r="J45" s="48"/>
    </row>
    <row r="46" ht="30">
      <c r="A46" s="37" t="s">
        <v>144</v>
      </c>
      <c r="B46" s="37">
        <v>12</v>
      </c>
      <c r="C46" s="38" t="s">
        <v>3519</v>
      </c>
      <c r="D46" s="37" t="s">
        <v>146</v>
      </c>
      <c r="E46" s="39" t="s">
        <v>2885</v>
      </c>
      <c r="F46" s="40" t="s">
        <v>156</v>
      </c>
      <c r="G46" s="41">
        <v>430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 ht="30">
      <c r="A47" s="37" t="s">
        <v>149</v>
      </c>
      <c r="B47" s="45"/>
      <c r="C47" s="46"/>
      <c r="D47" s="46"/>
      <c r="E47" s="39" t="s">
        <v>2885</v>
      </c>
      <c r="F47" s="46"/>
      <c r="G47" s="46"/>
      <c r="H47" s="46"/>
      <c r="I47" s="46"/>
      <c r="J47" s="48"/>
    </row>
    <row r="48">
      <c r="A48" s="37" t="s">
        <v>152</v>
      </c>
      <c r="B48" s="45"/>
      <c r="C48" s="46"/>
      <c r="D48" s="46"/>
      <c r="E48" s="47" t="s">
        <v>146</v>
      </c>
      <c r="F48" s="46"/>
      <c r="G48" s="46"/>
      <c r="H48" s="46"/>
      <c r="I48" s="46"/>
      <c r="J48" s="48"/>
    </row>
    <row r="49" ht="30">
      <c r="A49" s="37" t="s">
        <v>144</v>
      </c>
      <c r="B49" s="37">
        <v>13</v>
      </c>
      <c r="C49" s="38" t="s">
        <v>3570</v>
      </c>
      <c r="D49" s="37" t="s">
        <v>146</v>
      </c>
      <c r="E49" s="39" t="s">
        <v>3571</v>
      </c>
      <c r="F49" s="40" t="s">
        <v>156</v>
      </c>
      <c r="G49" s="41">
        <v>300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 ht="30">
      <c r="A50" s="37" t="s">
        <v>149</v>
      </c>
      <c r="B50" s="45"/>
      <c r="C50" s="46"/>
      <c r="D50" s="46"/>
      <c r="E50" s="39" t="s">
        <v>3571</v>
      </c>
      <c r="F50" s="46"/>
      <c r="G50" s="46"/>
      <c r="H50" s="46"/>
      <c r="I50" s="46"/>
      <c r="J50" s="48"/>
    </row>
    <row r="51" ht="165">
      <c r="A51" s="37" t="s">
        <v>152</v>
      </c>
      <c r="B51" s="45"/>
      <c r="C51" s="46"/>
      <c r="D51" s="46"/>
      <c r="E51" s="39" t="s">
        <v>3572</v>
      </c>
      <c r="F51" s="46"/>
      <c r="G51" s="46"/>
      <c r="H51" s="46"/>
      <c r="I51" s="46"/>
      <c r="J51" s="48"/>
    </row>
    <row r="52">
      <c r="A52" s="31" t="s">
        <v>141</v>
      </c>
      <c r="B52" s="32"/>
      <c r="C52" s="33" t="s">
        <v>2886</v>
      </c>
      <c r="D52" s="34"/>
      <c r="E52" s="31" t="s">
        <v>2887</v>
      </c>
      <c r="F52" s="34"/>
      <c r="G52" s="34"/>
      <c r="H52" s="34"/>
      <c r="I52" s="35">
        <f>SUMIFS(I53:I58,A53:A58,"P")</f>
        <v>0</v>
      </c>
      <c r="J52" s="36"/>
    </row>
    <row r="53">
      <c r="A53" s="37" t="s">
        <v>144</v>
      </c>
      <c r="B53" s="37">
        <v>14</v>
      </c>
      <c r="C53" s="38" t="s">
        <v>2892</v>
      </c>
      <c r="D53" s="37" t="s">
        <v>146</v>
      </c>
      <c r="E53" s="39" t="s">
        <v>2893</v>
      </c>
      <c r="F53" s="40" t="s">
        <v>178</v>
      </c>
      <c r="G53" s="41">
        <v>20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149</v>
      </c>
      <c r="B54" s="45"/>
      <c r="C54" s="46"/>
      <c r="D54" s="46"/>
      <c r="E54" s="39" t="s">
        <v>2893</v>
      </c>
      <c r="F54" s="46"/>
      <c r="G54" s="46"/>
      <c r="H54" s="46"/>
      <c r="I54" s="46"/>
      <c r="J54" s="48"/>
    </row>
    <row r="55" ht="135">
      <c r="A55" s="37" t="s">
        <v>152</v>
      </c>
      <c r="B55" s="45"/>
      <c r="C55" s="46"/>
      <c r="D55" s="46"/>
      <c r="E55" s="39" t="s">
        <v>1864</v>
      </c>
      <c r="F55" s="46"/>
      <c r="G55" s="46"/>
      <c r="H55" s="46"/>
      <c r="I55" s="46"/>
      <c r="J55" s="48"/>
    </row>
    <row r="56" ht="30">
      <c r="A56" s="37" t="s">
        <v>144</v>
      </c>
      <c r="B56" s="37">
        <v>15</v>
      </c>
      <c r="C56" s="38" t="s">
        <v>191</v>
      </c>
      <c r="D56" s="37" t="s">
        <v>146</v>
      </c>
      <c r="E56" s="39" t="s">
        <v>192</v>
      </c>
      <c r="F56" s="40" t="s">
        <v>178</v>
      </c>
      <c r="G56" s="41">
        <v>6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 ht="30">
      <c r="A57" s="37" t="s">
        <v>149</v>
      </c>
      <c r="B57" s="45"/>
      <c r="C57" s="46"/>
      <c r="D57" s="46"/>
      <c r="E57" s="39" t="s">
        <v>192</v>
      </c>
      <c r="F57" s="46"/>
      <c r="G57" s="46"/>
      <c r="H57" s="46"/>
      <c r="I57" s="46"/>
      <c r="J57" s="48"/>
    </row>
    <row r="58" ht="120">
      <c r="A58" s="37" t="s">
        <v>152</v>
      </c>
      <c r="B58" s="45"/>
      <c r="C58" s="46"/>
      <c r="D58" s="46"/>
      <c r="E58" s="39" t="s">
        <v>194</v>
      </c>
      <c r="F58" s="46"/>
      <c r="G58" s="46"/>
      <c r="H58" s="46"/>
      <c r="I58" s="46"/>
      <c r="J58" s="48"/>
    </row>
    <row r="59">
      <c r="A59" s="31" t="s">
        <v>141</v>
      </c>
      <c r="B59" s="32"/>
      <c r="C59" s="33" t="s">
        <v>1416</v>
      </c>
      <c r="D59" s="34"/>
      <c r="E59" s="31" t="s">
        <v>203</v>
      </c>
      <c r="F59" s="34"/>
      <c r="G59" s="34"/>
      <c r="H59" s="34"/>
      <c r="I59" s="35">
        <f>SUMIFS(I60:I89,A60:A89,"P")</f>
        <v>0</v>
      </c>
      <c r="J59" s="36"/>
    </row>
    <row r="60">
      <c r="A60" s="37" t="s">
        <v>144</v>
      </c>
      <c r="B60" s="37">
        <v>16</v>
      </c>
      <c r="C60" s="38" t="s">
        <v>2930</v>
      </c>
      <c r="D60" s="37" t="s">
        <v>146</v>
      </c>
      <c r="E60" s="39" t="s">
        <v>2931</v>
      </c>
      <c r="F60" s="40" t="s">
        <v>156</v>
      </c>
      <c r="G60" s="41">
        <v>250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149</v>
      </c>
      <c r="B61" s="45"/>
      <c r="C61" s="46"/>
      <c r="D61" s="46"/>
      <c r="E61" s="39" t="s">
        <v>2931</v>
      </c>
      <c r="F61" s="46"/>
      <c r="G61" s="46"/>
      <c r="H61" s="46"/>
      <c r="I61" s="46"/>
      <c r="J61" s="48"/>
    </row>
    <row r="62" ht="105">
      <c r="A62" s="37" t="s">
        <v>152</v>
      </c>
      <c r="B62" s="45"/>
      <c r="C62" s="46"/>
      <c r="D62" s="46"/>
      <c r="E62" s="39" t="s">
        <v>2926</v>
      </c>
      <c r="F62" s="46"/>
      <c r="G62" s="46"/>
      <c r="H62" s="46"/>
      <c r="I62" s="46"/>
      <c r="J62" s="48"/>
    </row>
    <row r="63" ht="30">
      <c r="A63" s="37" t="s">
        <v>144</v>
      </c>
      <c r="B63" s="37">
        <v>17</v>
      </c>
      <c r="C63" s="38" t="s">
        <v>3573</v>
      </c>
      <c r="D63" s="37" t="s">
        <v>146</v>
      </c>
      <c r="E63" s="39" t="s">
        <v>3574</v>
      </c>
      <c r="F63" s="40" t="s">
        <v>156</v>
      </c>
      <c r="G63" s="41">
        <v>470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 ht="30">
      <c r="A64" s="37" t="s">
        <v>149</v>
      </c>
      <c r="B64" s="45"/>
      <c r="C64" s="46"/>
      <c r="D64" s="46"/>
      <c r="E64" s="39" t="s">
        <v>3574</v>
      </c>
      <c r="F64" s="46"/>
      <c r="G64" s="46"/>
      <c r="H64" s="46"/>
      <c r="I64" s="46"/>
      <c r="J64" s="48"/>
    </row>
    <row r="65" ht="105">
      <c r="A65" s="37" t="s">
        <v>152</v>
      </c>
      <c r="B65" s="45"/>
      <c r="C65" s="46"/>
      <c r="D65" s="46"/>
      <c r="E65" s="39" t="s">
        <v>2926</v>
      </c>
      <c r="F65" s="46"/>
      <c r="G65" s="46"/>
      <c r="H65" s="46"/>
      <c r="I65" s="46"/>
      <c r="J65" s="48"/>
    </row>
    <row r="66" ht="30">
      <c r="A66" s="37" t="s">
        <v>144</v>
      </c>
      <c r="B66" s="37">
        <v>18</v>
      </c>
      <c r="C66" s="38" t="s">
        <v>2939</v>
      </c>
      <c r="D66" s="37" t="s">
        <v>146</v>
      </c>
      <c r="E66" s="39" t="s">
        <v>2940</v>
      </c>
      <c r="F66" s="40" t="s">
        <v>178</v>
      </c>
      <c r="G66" s="41">
        <v>24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 ht="30">
      <c r="A67" s="37" t="s">
        <v>149</v>
      </c>
      <c r="B67" s="45"/>
      <c r="C67" s="46"/>
      <c r="D67" s="46"/>
      <c r="E67" s="39" t="s">
        <v>2940</v>
      </c>
      <c r="F67" s="46"/>
      <c r="G67" s="46"/>
      <c r="H67" s="46"/>
      <c r="I67" s="46"/>
      <c r="J67" s="48"/>
    </row>
    <row r="68" ht="120">
      <c r="A68" s="37" t="s">
        <v>152</v>
      </c>
      <c r="B68" s="45"/>
      <c r="C68" s="46"/>
      <c r="D68" s="46"/>
      <c r="E68" s="39" t="s">
        <v>2938</v>
      </c>
      <c r="F68" s="46"/>
      <c r="G68" s="46"/>
      <c r="H68" s="46"/>
      <c r="I68" s="46"/>
      <c r="J68" s="48"/>
    </row>
    <row r="69" ht="30">
      <c r="A69" s="37" t="s">
        <v>144</v>
      </c>
      <c r="B69" s="37">
        <v>19</v>
      </c>
      <c r="C69" s="38" t="s">
        <v>3575</v>
      </c>
      <c r="D69" s="37" t="s">
        <v>146</v>
      </c>
      <c r="E69" s="39" t="s">
        <v>3576</v>
      </c>
      <c r="F69" s="40" t="s">
        <v>178</v>
      </c>
      <c r="G69" s="41">
        <v>16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 ht="30">
      <c r="A70" s="37" t="s">
        <v>149</v>
      </c>
      <c r="B70" s="45"/>
      <c r="C70" s="46"/>
      <c r="D70" s="46"/>
      <c r="E70" s="39" t="s">
        <v>3576</v>
      </c>
      <c r="F70" s="46"/>
      <c r="G70" s="46"/>
      <c r="H70" s="46"/>
      <c r="I70" s="46"/>
      <c r="J70" s="48"/>
    </row>
    <row r="71" ht="120">
      <c r="A71" s="37" t="s">
        <v>152</v>
      </c>
      <c r="B71" s="45"/>
      <c r="C71" s="46"/>
      <c r="D71" s="46"/>
      <c r="E71" s="39" t="s">
        <v>2938</v>
      </c>
      <c r="F71" s="46"/>
      <c r="G71" s="46"/>
      <c r="H71" s="46"/>
      <c r="I71" s="46"/>
      <c r="J71" s="48"/>
    </row>
    <row r="72">
      <c r="A72" s="37" t="s">
        <v>144</v>
      </c>
      <c r="B72" s="37">
        <v>20</v>
      </c>
      <c r="C72" s="38" t="s">
        <v>2942</v>
      </c>
      <c r="D72" s="37" t="s">
        <v>146</v>
      </c>
      <c r="E72" s="39" t="s">
        <v>2943</v>
      </c>
      <c r="F72" s="40" t="s">
        <v>178</v>
      </c>
      <c r="G72" s="41">
        <v>20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149</v>
      </c>
      <c r="B73" s="45"/>
      <c r="C73" s="46"/>
      <c r="D73" s="46"/>
      <c r="E73" s="39" t="s">
        <v>2943</v>
      </c>
      <c r="F73" s="46"/>
      <c r="G73" s="46"/>
      <c r="H73" s="46"/>
      <c r="I73" s="46"/>
      <c r="J73" s="48"/>
    </row>
    <row r="74" ht="105">
      <c r="A74" s="37" t="s">
        <v>152</v>
      </c>
      <c r="B74" s="45"/>
      <c r="C74" s="46"/>
      <c r="D74" s="46"/>
      <c r="E74" s="39" t="s">
        <v>2944</v>
      </c>
      <c r="F74" s="46"/>
      <c r="G74" s="46"/>
      <c r="H74" s="46"/>
      <c r="I74" s="46"/>
      <c r="J74" s="48"/>
    </row>
    <row r="75" ht="30">
      <c r="A75" s="37" t="s">
        <v>144</v>
      </c>
      <c r="B75" s="37">
        <v>21</v>
      </c>
      <c r="C75" s="38" t="s">
        <v>3577</v>
      </c>
      <c r="D75" s="37" t="s">
        <v>146</v>
      </c>
      <c r="E75" s="39" t="s">
        <v>3578</v>
      </c>
      <c r="F75" s="40" t="s">
        <v>178</v>
      </c>
      <c r="G75" s="41">
        <v>4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 ht="30">
      <c r="A76" s="37" t="s">
        <v>149</v>
      </c>
      <c r="B76" s="45"/>
      <c r="C76" s="46"/>
      <c r="D76" s="46"/>
      <c r="E76" s="39" t="s">
        <v>3578</v>
      </c>
      <c r="F76" s="46"/>
      <c r="G76" s="46"/>
      <c r="H76" s="46"/>
      <c r="I76" s="46"/>
      <c r="J76" s="48"/>
    </row>
    <row r="77" ht="120">
      <c r="A77" s="37" t="s">
        <v>152</v>
      </c>
      <c r="B77" s="45"/>
      <c r="C77" s="46"/>
      <c r="D77" s="46"/>
      <c r="E77" s="39" t="s">
        <v>3579</v>
      </c>
      <c r="F77" s="46"/>
      <c r="G77" s="46"/>
      <c r="H77" s="46"/>
      <c r="I77" s="46"/>
      <c r="J77" s="48"/>
    </row>
    <row r="78" ht="30">
      <c r="A78" s="37" t="s">
        <v>144</v>
      </c>
      <c r="B78" s="37">
        <v>22</v>
      </c>
      <c r="C78" s="38" t="s">
        <v>3580</v>
      </c>
      <c r="D78" s="37" t="s">
        <v>146</v>
      </c>
      <c r="E78" s="39" t="s">
        <v>3581</v>
      </c>
      <c r="F78" s="40" t="s">
        <v>178</v>
      </c>
      <c r="G78" s="41">
        <v>4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 ht="30">
      <c r="A79" s="37" t="s">
        <v>149</v>
      </c>
      <c r="B79" s="45"/>
      <c r="C79" s="46"/>
      <c r="D79" s="46"/>
      <c r="E79" s="39" t="s">
        <v>3581</v>
      </c>
      <c r="F79" s="46"/>
      <c r="G79" s="46"/>
      <c r="H79" s="46"/>
      <c r="I79" s="46"/>
      <c r="J79" s="48"/>
    </row>
    <row r="80" ht="105">
      <c r="A80" s="37" t="s">
        <v>152</v>
      </c>
      <c r="B80" s="45"/>
      <c r="C80" s="46"/>
      <c r="D80" s="46"/>
      <c r="E80" s="39" t="s">
        <v>2949</v>
      </c>
      <c r="F80" s="46"/>
      <c r="G80" s="46"/>
      <c r="H80" s="46"/>
      <c r="I80" s="46"/>
      <c r="J80" s="48"/>
    </row>
    <row r="81" ht="30">
      <c r="A81" s="37" t="s">
        <v>144</v>
      </c>
      <c r="B81" s="37">
        <v>23</v>
      </c>
      <c r="C81" s="38" t="s">
        <v>3582</v>
      </c>
      <c r="D81" s="37" t="s">
        <v>146</v>
      </c>
      <c r="E81" s="39" t="s">
        <v>3583</v>
      </c>
      <c r="F81" s="40" t="s">
        <v>178</v>
      </c>
      <c r="G81" s="41">
        <v>4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 ht="30">
      <c r="A82" s="37" t="s">
        <v>149</v>
      </c>
      <c r="B82" s="45"/>
      <c r="C82" s="46"/>
      <c r="D82" s="46"/>
      <c r="E82" s="39" t="s">
        <v>3583</v>
      </c>
      <c r="F82" s="46"/>
      <c r="G82" s="46"/>
      <c r="H82" s="46"/>
      <c r="I82" s="46"/>
      <c r="J82" s="48"/>
    </row>
    <row r="83" ht="90">
      <c r="A83" s="37" t="s">
        <v>152</v>
      </c>
      <c r="B83" s="45"/>
      <c r="C83" s="46"/>
      <c r="D83" s="46"/>
      <c r="E83" s="39" t="s">
        <v>3584</v>
      </c>
      <c r="F83" s="46"/>
      <c r="G83" s="46"/>
      <c r="H83" s="46"/>
      <c r="I83" s="46"/>
      <c r="J83" s="48"/>
    </row>
    <row r="84" ht="30">
      <c r="A84" s="37" t="s">
        <v>144</v>
      </c>
      <c r="B84" s="37">
        <v>24</v>
      </c>
      <c r="C84" s="38" t="s">
        <v>3585</v>
      </c>
      <c r="D84" s="37" t="s">
        <v>146</v>
      </c>
      <c r="E84" s="39" t="s">
        <v>3586</v>
      </c>
      <c r="F84" s="40" t="s">
        <v>178</v>
      </c>
      <c r="G84" s="41">
        <v>24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 ht="30">
      <c r="A85" s="37" t="s">
        <v>149</v>
      </c>
      <c r="B85" s="45"/>
      <c r="C85" s="46"/>
      <c r="D85" s="46"/>
      <c r="E85" s="39" t="s">
        <v>3586</v>
      </c>
      <c r="F85" s="46"/>
      <c r="G85" s="46"/>
      <c r="H85" s="46"/>
      <c r="I85" s="46"/>
      <c r="J85" s="48"/>
    </row>
    <row r="86" ht="105">
      <c r="A86" s="37" t="s">
        <v>152</v>
      </c>
      <c r="B86" s="45"/>
      <c r="C86" s="46"/>
      <c r="D86" s="46"/>
      <c r="E86" s="39" t="s">
        <v>2949</v>
      </c>
      <c r="F86" s="46"/>
      <c r="G86" s="46"/>
      <c r="H86" s="46"/>
      <c r="I86" s="46"/>
      <c r="J86" s="48"/>
    </row>
    <row r="87" ht="30">
      <c r="A87" s="37" t="s">
        <v>144</v>
      </c>
      <c r="B87" s="37">
        <v>25</v>
      </c>
      <c r="C87" s="38" t="s">
        <v>3587</v>
      </c>
      <c r="D87" s="37" t="s">
        <v>146</v>
      </c>
      <c r="E87" s="39" t="s">
        <v>3588</v>
      </c>
      <c r="F87" s="40" t="s">
        <v>178</v>
      </c>
      <c r="G87" s="41">
        <v>1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 ht="30">
      <c r="A88" s="37" t="s">
        <v>149</v>
      </c>
      <c r="B88" s="45"/>
      <c r="C88" s="46"/>
      <c r="D88" s="46"/>
      <c r="E88" s="39" t="s">
        <v>3588</v>
      </c>
      <c r="F88" s="46"/>
      <c r="G88" s="46"/>
      <c r="H88" s="46"/>
      <c r="I88" s="46"/>
      <c r="J88" s="48"/>
    </row>
    <row r="89" ht="120">
      <c r="A89" s="37" t="s">
        <v>152</v>
      </c>
      <c r="B89" s="45"/>
      <c r="C89" s="46"/>
      <c r="D89" s="46"/>
      <c r="E89" s="39" t="s">
        <v>3589</v>
      </c>
      <c r="F89" s="46"/>
      <c r="G89" s="46"/>
      <c r="H89" s="46"/>
      <c r="I89" s="46"/>
      <c r="J89" s="48"/>
    </row>
    <row r="90">
      <c r="A90" s="31" t="s">
        <v>141</v>
      </c>
      <c r="B90" s="32"/>
      <c r="C90" s="33" t="s">
        <v>2960</v>
      </c>
      <c r="D90" s="34"/>
      <c r="E90" s="31" t="s">
        <v>2961</v>
      </c>
      <c r="F90" s="34"/>
      <c r="G90" s="34"/>
      <c r="H90" s="34"/>
      <c r="I90" s="35">
        <f>SUMIFS(I91:I120,A91:A120,"P")</f>
        <v>0</v>
      </c>
      <c r="J90" s="36"/>
    </row>
    <row r="91" ht="30">
      <c r="A91" s="37" t="s">
        <v>144</v>
      </c>
      <c r="B91" s="37">
        <v>26</v>
      </c>
      <c r="C91" s="38" t="s">
        <v>3590</v>
      </c>
      <c r="D91" s="37" t="s">
        <v>146</v>
      </c>
      <c r="E91" s="39" t="s">
        <v>3591</v>
      </c>
      <c r="F91" s="40" t="s">
        <v>178</v>
      </c>
      <c r="G91" s="41">
        <v>1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 ht="30">
      <c r="A92" s="37" t="s">
        <v>149</v>
      </c>
      <c r="B92" s="45"/>
      <c r="C92" s="46"/>
      <c r="D92" s="46"/>
      <c r="E92" s="39" t="s">
        <v>3591</v>
      </c>
      <c r="F92" s="46"/>
      <c r="G92" s="46"/>
      <c r="H92" s="46"/>
      <c r="I92" s="46"/>
      <c r="J92" s="48"/>
    </row>
    <row r="93" ht="135">
      <c r="A93" s="37" t="s">
        <v>152</v>
      </c>
      <c r="B93" s="45"/>
      <c r="C93" s="46"/>
      <c r="D93" s="46"/>
      <c r="E93" s="39" t="s">
        <v>2964</v>
      </c>
      <c r="F93" s="46"/>
      <c r="G93" s="46"/>
      <c r="H93" s="46"/>
      <c r="I93" s="46"/>
      <c r="J93" s="48"/>
    </row>
    <row r="94" ht="30">
      <c r="A94" s="37" t="s">
        <v>144</v>
      </c>
      <c r="B94" s="37">
        <v>27</v>
      </c>
      <c r="C94" s="38" t="s">
        <v>2965</v>
      </c>
      <c r="D94" s="37" t="s">
        <v>146</v>
      </c>
      <c r="E94" s="39" t="s">
        <v>2966</v>
      </c>
      <c r="F94" s="40" t="s">
        <v>178</v>
      </c>
      <c r="G94" s="41">
        <v>3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 ht="30">
      <c r="A95" s="37" t="s">
        <v>149</v>
      </c>
      <c r="B95" s="45"/>
      <c r="C95" s="46"/>
      <c r="D95" s="46"/>
      <c r="E95" s="39" t="s">
        <v>2966</v>
      </c>
      <c r="F95" s="46"/>
      <c r="G95" s="46"/>
      <c r="H95" s="46"/>
      <c r="I95" s="46"/>
      <c r="J95" s="48"/>
    </row>
    <row r="96" ht="105">
      <c r="A96" s="37" t="s">
        <v>152</v>
      </c>
      <c r="B96" s="45"/>
      <c r="C96" s="46"/>
      <c r="D96" s="46"/>
      <c r="E96" s="39" t="s">
        <v>2967</v>
      </c>
      <c r="F96" s="46"/>
      <c r="G96" s="46"/>
      <c r="H96" s="46"/>
      <c r="I96" s="46"/>
      <c r="J96" s="48"/>
    </row>
    <row r="97">
      <c r="A97" s="37" t="s">
        <v>144</v>
      </c>
      <c r="B97" s="37">
        <v>28</v>
      </c>
      <c r="C97" s="38" t="s">
        <v>2968</v>
      </c>
      <c r="D97" s="37" t="s">
        <v>146</v>
      </c>
      <c r="E97" s="39" t="s">
        <v>2969</v>
      </c>
      <c r="F97" s="40" t="s">
        <v>178</v>
      </c>
      <c r="G97" s="41">
        <v>10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149</v>
      </c>
      <c r="B98" s="45"/>
      <c r="C98" s="46"/>
      <c r="D98" s="46"/>
      <c r="E98" s="39" t="s">
        <v>2969</v>
      </c>
      <c r="F98" s="46"/>
      <c r="G98" s="46"/>
      <c r="H98" s="46"/>
      <c r="I98" s="46"/>
      <c r="J98" s="48"/>
    </row>
    <row r="99" ht="90">
      <c r="A99" s="37" t="s">
        <v>152</v>
      </c>
      <c r="B99" s="45"/>
      <c r="C99" s="46"/>
      <c r="D99" s="46"/>
      <c r="E99" s="39" t="s">
        <v>2970</v>
      </c>
      <c r="F99" s="46"/>
      <c r="G99" s="46"/>
      <c r="H99" s="46"/>
      <c r="I99" s="46"/>
      <c r="J99" s="48"/>
    </row>
    <row r="100">
      <c r="A100" s="37" t="s">
        <v>144</v>
      </c>
      <c r="B100" s="37">
        <v>29</v>
      </c>
      <c r="C100" s="38" t="s">
        <v>2971</v>
      </c>
      <c r="D100" s="37" t="s">
        <v>146</v>
      </c>
      <c r="E100" s="39" t="s">
        <v>2972</v>
      </c>
      <c r="F100" s="40" t="s">
        <v>453</v>
      </c>
      <c r="G100" s="41">
        <v>42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39" t="s">
        <v>2972</v>
      </c>
      <c r="F101" s="46"/>
      <c r="G101" s="46"/>
      <c r="H101" s="46"/>
      <c r="I101" s="46"/>
      <c r="J101" s="48"/>
    </row>
    <row r="102" ht="120">
      <c r="A102" s="37" t="s">
        <v>152</v>
      </c>
      <c r="B102" s="45"/>
      <c r="C102" s="46"/>
      <c r="D102" s="46"/>
      <c r="E102" s="39" t="s">
        <v>2974</v>
      </c>
      <c r="F102" s="46"/>
      <c r="G102" s="46"/>
      <c r="H102" s="46"/>
      <c r="I102" s="46"/>
      <c r="J102" s="48"/>
    </row>
    <row r="103">
      <c r="A103" s="37" t="s">
        <v>144</v>
      </c>
      <c r="B103" s="37">
        <v>30</v>
      </c>
      <c r="C103" s="38" t="s">
        <v>2975</v>
      </c>
      <c r="D103" s="37" t="s">
        <v>146</v>
      </c>
      <c r="E103" s="39" t="s">
        <v>2976</v>
      </c>
      <c r="F103" s="40" t="s">
        <v>453</v>
      </c>
      <c r="G103" s="41">
        <v>24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149</v>
      </c>
      <c r="B104" s="45"/>
      <c r="C104" s="46"/>
      <c r="D104" s="46"/>
      <c r="E104" s="39" t="s">
        <v>2976</v>
      </c>
      <c r="F104" s="46"/>
      <c r="G104" s="46"/>
      <c r="H104" s="46"/>
      <c r="I104" s="46"/>
      <c r="J104" s="48"/>
    </row>
    <row r="105" ht="120">
      <c r="A105" s="37" t="s">
        <v>152</v>
      </c>
      <c r="B105" s="45"/>
      <c r="C105" s="46"/>
      <c r="D105" s="46"/>
      <c r="E105" s="39" t="s">
        <v>2978</v>
      </c>
      <c r="F105" s="46"/>
      <c r="G105" s="46"/>
      <c r="H105" s="46"/>
      <c r="I105" s="46"/>
      <c r="J105" s="48"/>
    </row>
    <row r="106">
      <c r="A106" s="37" t="s">
        <v>144</v>
      </c>
      <c r="B106" s="37">
        <v>31</v>
      </c>
      <c r="C106" s="38" t="s">
        <v>2979</v>
      </c>
      <c r="D106" s="37" t="s">
        <v>146</v>
      </c>
      <c r="E106" s="39" t="s">
        <v>2980</v>
      </c>
      <c r="F106" s="40" t="s">
        <v>453</v>
      </c>
      <c r="G106" s="41">
        <v>24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149</v>
      </c>
      <c r="B107" s="45"/>
      <c r="C107" s="46"/>
      <c r="D107" s="46"/>
      <c r="E107" s="39" t="s">
        <v>2980</v>
      </c>
      <c r="F107" s="46"/>
      <c r="G107" s="46"/>
      <c r="H107" s="46"/>
      <c r="I107" s="46"/>
      <c r="J107" s="48"/>
    </row>
    <row r="108" ht="105">
      <c r="A108" s="37" t="s">
        <v>152</v>
      </c>
      <c r="B108" s="45"/>
      <c r="C108" s="46"/>
      <c r="D108" s="46"/>
      <c r="E108" s="39" t="s">
        <v>2982</v>
      </c>
      <c r="F108" s="46"/>
      <c r="G108" s="46"/>
      <c r="H108" s="46"/>
      <c r="I108" s="46"/>
      <c r="J108" s="48"/>
    </row>
    <row r="109">
      <c r="A109" s="37" t="s">
        <v>144</v>
      </c>
      <c r="B109" s="37">
        <v>32</v>
      </c>
      <c r="C109" s="38" t="s">
        <v>2983</v>
      </c>
      <c r="D109" s="37" t="s">
        <v>146</v>
      </c>
      <c r="E109" s="39" t="s">
        <v>2984</v>
      </c>
      <c r="F109" s="40" t="s">
        <v>453</v>
      </c>
      <c r="G109" s="41">
        <v>12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149</v>
      </c>
      <c r="B110" s="45"/>
      <c r="C110" s="46"/>
      <c r="D110" s="46"/>
      <c r="E110" s="39" t="s">
        <v>2984</v>
      </c>
      <c r="F110" s="46"/>
      <c r="G110" s="46"/>
      <c r="H110" s="46"/>
      <c r="I110" s="46"/>
      <c r="J110" s="48"/>
    </row>
    <row r="111" ht="105">
      <c r="A111" s="37" t="s">
        <v>152</v>
      </c>
      <c r="B111" s="45"/>
      <c r="C111" s="46"/>
      <c r="D111" s="46"/>
      <c r="E111" s="39" t="s">
        <v>2986</v>
      </c>
      <c r="F111" s="46"/>
      <c r="G111" s="46"/>
      <c r="H111" s="46"/>
      <c r="I111" s="46"/>
      <c r="J111" s="48"/>
    </row>
    <row r="112">
      <c r="A112" s="37" t="s">
        <v>144</v>
      </c>
      <c r="B112" s="37">
        <v>33</v>
      </c>
      <c r="C112" s="38" t="s">
        <v>2987</v>
      </c>
      <c r="D112" s="37" t="s">
        <v>146</v>
      </c>
      <c r="E112" s="39" t="s">
        <v>2988</v>
      </c>
      <c r="F112" s="40" t="s">
        <v>453</v>
      </c>
      <c r="G112" s="41">
        <v>24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149</v>
      </c>
      <c r="B113" s="45"/>
      <c r="C113" s="46"/>
      <c r="D113" s="46"/>
      <c r="E113" s="39" t="s">
        <v>2988</v>
      </c>
      <c r="F113" s="46"/>
      <c r="G113" s="46"/>
      <c r="H113" s="46"/>
      <c r="I113" s="46"/>
      <c r="J113" s="48"/>
    </row>
    <row r="114" ht="105">
      <c r="A114" s="37" t="s">
        <v>152</v>
      </c>
      <c r="B114" s="45"/>
      <c r="C114" s="46"/>
      <c r="D114" s="46"/>
      <c r="E114" s="39" t="s">
        <v>2989</v>
      </c>
      <c r="F114" s="46"/>
      <c r="G114" s="46"/>
      <c r="H114" s="46"/>
      <c r="I114" s="46"/>
      <c r="J114" s="48"/>
    </row>
    <row r="115">
      <c r="A115" s="37" t="s">
        <v>144</v>
      </c>
      <c r="B115" s="37">
        <v>34</v>
      </c>
      <c r="C115" s="38" t="s">
        <v>2990</v>
      </c>
      <c r="D115" s="37" t="s">
        <v>146</v>
      </c>
      <c r="E115" s="39" t="s">
        <v>2991</v>
      </c>
      <c r="F115" s="40" t="s">
        <v>453</v>
      </c>
      <c r="G115" s="41">
        <v>12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149</v>
      </c>
      <c r="B116" s="45"/>
      <c r="C116" s="46"/>
      <c r="D116" s="46"/>
      <c r="E116" s="39" t="s">
        <v>2991</v>
      </c>
      <c r="F116" s="46"/>
      <c r="G116" s="46"/>
      <c r="H116" s="46"/>
      <c r="I116" s="46"/>
      <c r="J116" s="48"/>
    </row>
    <row r="117" ht="105">
      <c r="A117" s="37" t="s">
        <v>152</v>
      </c>
      <c r="B117" s="45"/>
      <c r="C117" s="46"/>
      <c r="D117" s="46"/>
      <c r="E117" s="39" t="s">
        <v>2993</v>
      </c>
      <c r="F117" s="46"/>
      <c r="G117" s="46"/>
      <c r="H117" s="46"/>
      <c r="I117" s="46"/>
      <c r="J117" s="48"/>
    </row>
    <row r="118">
      <c r="A118" s="37" t="s">
        <v>144</v>
      </c>
      <c r="B118" s="37">
        <v>35</v>
      </c>
      <c r="C118" s="38" t="s">
        <v>2994</v>
      </c>
      <c r="D118" s="37" t="s">
        <v>146</v>
      </c>
      <c r="E118" s="39" t="s">
        <v>2995</v>
      </c>
      <c r="F118" s="40" t="s">
        <v>453</v>
      </c>
      <c r="G118" s="41">
        <v>36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149</v>
      </c>
      <c r="B119" s="45"/>
      <c r="C119" s="46"/>
      <c r="D119" s="46"/>
      <c r="E119" s="39" t="s">
        <v>2995</v>
      </c>
      <c r="F119" s="46"/>
      <c r="G119" s="46"/>
      <c r="H119" s="46"/>
      <c r="I119" s="46"/>
      <c r="J119" s="48"/>
    </row>
    <row r="120" ht="105">
      <c r="A120" s="37" t="s">
        <v>152</v>
      </c>
      <c r="B120" s="45"/>
      <c r="C120" s="46"/>
      <c r="D120" s="46"/>
      <c r="E120" s="39" t="s">
        <v>2996</v>
      </c>
      <c r="F120" s="46"/>
      <c r="G120" s="46"/>
      <c r="H120" s="46"/>
      <c r="I120" s="46"/>
      <c r="J120" s="48"/>
    </row>
    <row r="121">
      <c r="A121" s="31" t="s">
        <v>141</v>
      </c>
      <c r="B121" s="32"/>
      <c r="C121" s="33" t="s">
        <v>470</v>
      </c>
      <c r="D121" s="34"/>
      <c r="E121" s="31" t="s">
        <v>471</v>
      </c>
      <c r="F121" s="34"/>
      <c r="G121" s="34"/>
      <c r="H121" s="34"/>
      <c r="I121" s="35">
        <f>SUMIFS(I122:I130,A122:A130,"P")</f>
        <v>0</v>
      </c>
      <c r="J121" s="36"/>
    </row>
    <row r="122" ht="45">
      <c r="A122" s="37" t="s">
        <v>144</v>
      </c>
      <c r="B122" s="37">
        <v>36</v>
      </c>
      <c r="C122" s="38" t="s">
        <v>652</v>
      </c>
      <c r="D122" s="37" t="s">
        <v>653</v>
      </c>
      <c r="E122" s="39" t="s">
        <v>1037</v>
      </c>
      <c r="F122" s="40" t="s">
        <v>475</v>
      </c>
      <c r="G122" s="41">
        <v>50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149</v>
      </c>
      <c r="B123" s="45"/>
      <c r="C123" s="46"/>
      <c r="D123" s="46"/>
      <c r="E123" s="39" t="s">
        <v>1349</v>
      </c>
      <c r="F123" s="46"/>
      <c r="G123" s="46"/>
      <c r="H123" s="46"/>
      <c r="I123" s="46"/>
      <c r="J123" s="48"/>
    </row>
    <row r="124" ht="120">
      <c r="A124" s="37" t="s">
        <v>152</v>
      </c>
      <c r="B124" s="45"/>
      <c r="C124" s="46"/>
      <c r="D124" s="46"/>
      <c r="E124" s="39" t="s">
        <v>1047</v>
      </c>
      <c r="F124" s="46"/>
      <c r="G124" s="46"/>
      <c r="H124" s="46"/>
      <c r="I124" s="46"/>
      <c r="J124" s="48"/>
    </row>
    <row r="125" ht="45">
      <c r="A125" s="37" t="s">
        <v>144</v>
      </c>
      <c r="B125" s="37">
        <v>37</v>
      </c>
      <c r="C125" s="38" t="s">
        <v>478</v>
      </c>
      <c r="D125" s="37" t="s">
        <v>479</v>
      </c>
      <c r="E125" s="39" t="s">
        <v>480</v>
      </c>
      <c r="F125" s="40" t="s">
        <v>475</v>
      </c>
      <c r="G125" s="41">
        <v>0.050000000000000003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149</v>
      </c>
      <c r="B126" s="45"/>
      <c r="C126" s="46"/>
      <c r="D126" s="46"/>
      <c r="E126" s="39" t="s">
        <v>1349</v>
      </c>
      <c r="F126" s="46"/>
      <c r="G126" s="46"/>
      <c r="H126" s="46"/>
      <c r="I126" s="46"/>
      <c r="J126" s="48"/>
    </row>
    <row r="127" ht="120">
      <c r="A127" s="37" t="s">
        <v>152</v>
      </c>
      <c r="B127" s="45"/>
      <c r="C127" s="46"/>
      <c r="D127" s="46"/>
      <c r="E127" s="39" t="s">
        <v>1047</v>
      </c>
      <c r="F127" s="46"/>
      <c r="G127" s="46"/>
      <c r="H127" s="46"/>
      <c r="I127" s="46"/>
      <c r="J127" s="48"/>
    </row>
    <row r="128" ht="45">
      <c r="A128" s="37" t="s">
        <v>144</v>
      </c>
      <c r="B128" s="37">
        <v>38</v>
      </c>
      <c r="C128" s="38" t="s">
        <v>483</v>
      </c>
      <c r="D128" s="37" t="s">
        <v>484</v>
      </c>
      <c r="E128" s="39" t="s">
        <v>485</v>
      </c>
      <c r="F128" s="40" t="s">
        <v>475</v>
      </c>
      <c r="G128" s="41">
        <v>0.10000000000000001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149</v>
      </c>
      <c r="B129" s="45"/>
      <c r="C129" s="46"/>
      <c r="D129" s="46"/>
      <c r="E129" s="39" t="s">
        <v>1349</v>
      </c>
      <c r="F129" s="46"/>
      <c r="G129" s="46"/>
      <c r="H129" s="46"/>
      <c r="I129" s="46"/>
      <c r="J129" s="48"/>
    </row>
    <row r="130" ht="120">
      <c r="A130" s="37" t="s">
        <v>152</v>
      </c>
      <c r="B130" s="50"/>
      <c r="C130" s="51"/>
      <c r="D130" s="51"/>
      <c r="E130" s="39" t="s">
        <v>1047</v>
      </c>
      <c r="F130" s="51"/>
      <c r="G130" s="51"/>
      <c r="H130" s="51"/>
      <c r="I130" s="51"/>
      <c r="J130" s="52"/>
    </row>
  </sheetData>
  <sheetProtection sheet="1" objects="1" scenarios="1" spinCount="100000" saltValue="KT9/cLmFSznn5DnFe3Zf1fdlrZNx4fB2CVJGctHBZW2MhM7Izkvwf0L0/7/3BjS0IBlbS1B6iSIXk1JCscO89g==" hashValue="7khGUmvAr9LBwWRdKelc6xTvghvSy7uQRVBwvlXt9hi6g0k0umEQ0q8Y/4mBKRxScpR+LM8kfvZM6++1nGiUB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3592</v>
      </c>
      <c r="I3" s="25">
        <f>SUMIFS(I9:I12,A9:A12,"SD")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98</v>
      </c>
      <c r="D4" s="22"/>
      <c r="E4" s="23" t="s">
        <v>99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129</v>
      </c>
      <c r="C5" s="21" t="s">
        <v>3592</v>
      </c>
      <c r="D5" s="22"/>
      <c r="E5" s="23" t="s">
        <v>105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597</v>
      </c>
      <c r="D9" s="34"/>
      <c r="E9" s="31" t="s">
        <v>598</v>
      </c>
      <c r="F9" s="34"/>
      <c r="G9" s="34"/>
      <c r="H9" s="34"/>
      <c r="I9" s="35">
        <f>SUMIFS(I10:I12,A10:A12,"P")</f>
        <v>0</v>
      </c>
      <c r="J9" s="36"/>
    </row>
    <row r="10">
      <c r="A10" s="37" t="s">
        <v>144</v>
      </c>
      <c r="B10" s="37">
        <v>1</v>
      </c>
      <c r="C10" s="38" t="s">
        <v>3593</v>
      </c>
      <c r="D10" s="37" t="s">
        <v>146</v>
      </c>
      <c r="E10" s="39" t="s">
        <v>3594</v>
      </c>
      <c r="F10" s="40" t="s">
        <v>171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3594</v>
      </c>
      <c r="F11" s="46"/>
      <c r="G11" s="46"/>
      <c r="H11" s="46"/>
      <c r="I11" s="46"/>
      <c r="J11" s="48"/>
    </row>
    <row r="12">
      <c r="A12" s="37" t="s">
        <v>152</v>
      </c>
      <c r="B12" s="50"/>
      <c r="C12" s="51"/>
      <c r="D12" s="51"/>
      <c r="E12" s="53" t="s">
        <v>146</v>
      </c>
      <c r="F12" s="51"/>
      <c r="G12" s="51"/>
      <c r="H12" s="51"/>
      <c r="I12" s="51"/>
      <c r="J12" s="52"/>
    </row>
  </sheetData>
  <sheetProtection sheet="1" objects="1" scenarios="1" spinCount="100000" saltValue="gGIIWCSUFsy8jRW8F9hKTFxl8i0xIJ4kIjjC43RLuYM6qzwMjmTzDcIfKbH+g5ZJeDtoouLmcmXuU6zWld3+Og==" hashValue="THGFmNb6p05WE1s/bzIy0pyIlPSMLRLXmMHCl3ksVGCdEhRIrYAhwmCcmqqUlU/uMIfHlhWHaIkNh1va/kHqM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3595</v>
      </c>
      <c r="I3" s="25">
        <f>SUMIFS(I9:I12,A9:A12,"SD")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98</v>
      </c>
      <c r="D4" s="22"/>
      <c r="E4" s="23" t="s">
        <v>99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129</v>
      </c>
      <c r="C5" s="21" t="s">
        <v>3595</v>
      </c>
      <c r="D5" s="22"/>
      <c r="E5" s="23" t="s">
        <v>107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597</v>
      </c>
      <c r="D9" s="34"/>
      <c r="E9" s="31" t="s">
        <v>598</v>
      </c>
      <c r="F9" s="34"/>
      <c r="G9" s="34"/>
      <c r="H9" s="34"/>
      <c r="I9" s="35">
        <f>SUMIFS(I10:I12,A10:A12,"P")</f>
        <v>0</v>
      </c>
      <c r="J9" s="36"/>
    </row>
    <row r="10">
      <c r="A10" s="37" t="s">
        <v>144</v>
      </c>
      <c r="B10" s="37">
        <v>1</v>
      </c>
      <c r="C10" s="38" t="s">
        <v>3596</v>
      </c>
      <c r="D10" s="37" t="s">
        <v>146</v>
      </c>
      <c r="E10" s="39" t="s">
        <v>3597</v>
      </c>
      <c r="F10" s="40" t="s">
        <v>171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3594</v>
      </c>
      <c r="F11" s="46"/>
      <c r="G11" s="46"/>
      <c r="H11" s="46"/>
      <c r="I11" s="46"/>
      <c r="J11" s="48"/>
    </row>
    <row r="12">
      <c r="A12" s="37" t="s">
        <v>152</v>
      </c>
      <c r="B12" s="50"/>
      <c r="C12" s="51"/>
      <c r="D12" s="51"/>
      <c r="E12" s="53" t="s">
        <v>146</v>
      </c>
      <c r="F12" s="51"/>
      <c r="G12" s="51"/>
      <c r="H12" s="51"/>
      <c r="I12" s="51"/>
      <c r="J12" s="52"/>
    </row>
  </sheetData>
  <sheetProtection sheet="1" objects="1" scenarios="1" spinCount="100000" saltValue="3RtebtZyZTAdcQkBj00KJWQYr9FIWwjMNvC4RIcm6eyfMkHOBSdIE7XyKbVk83jhK72YPZCvJyoZsm9KawRxmg==" hashValue="jH3UZPsDXXx/t9dce/n8Z8DUFVGbT/UWQCY+ZgcmlPFqdqNscfppABxmYRWojV729sTqZRxtNlD3Bhro4YUrr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3598</v>
      </c>
      <c r="I3" s="25">
        <f>SUMIFS(I9:I41,A9:A41,"SD")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108</v>
      </c>
      <c r="D4" s="22"/>
      <c r="E4" s="23" t="s">
        <v>109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3598</v>
      </c>
      <c r="D5" s="22"/>
      <c r="E5" s="23" t="s">
        <v>111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SUMIFS(I10:I41,A10:A41,"P")</f>
        <v>0</v>
      </c>
      <c r="J9" s="36"/>
    </row>
    <row r="10">
      <c r="A10" s="37" t="s">
        <v>144</v>
      </c>
      <c r="B10" s="37">
        <v>1</v>
      </c>
      <c r="C10" s="38" t="s">
        <v>1097</v>
      </c>
      <c r="D10" s="37" t="s">
        <v>146</v>
      </c>
      <c r="E10" s="39" t="s">
        <v>1098</v>
      </c>
      <c r="F10" s="40" t="s">
        <v>164</v>
      </c>
      <c r="G10" s="41">
        <v>1760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105">
      <c r="A12" s="37" t="s">
        <v>150</v>
      </c>
      <c r="B12" s="45"/>
      <c r="C12" s="46"/>
      <c r="D12" s="46"/>
      <c r="E12" s="49" t="s">
        <v>3599</v>
      </c>
      <c r="F12" s="46"/>
      <c r="G12" s="46"/>
      <c r="H12" s="46"/>
      <c r="I12" s="46"/>
      <c r="J12" s="48"/>
    </row>
    <row r="13" ht="90">
      <c r="A13" s="37" t="s">
        <v>152</v>
      </c>
      <c r="B13" s="45"/>
      <c r="C13" s="46"/>
      <c r="D13" s="46"/>
      <c r="E13" s="39" t="s">
        <v>1100</v>
      </c>
      <c r="F13" s="46"/>
      <c r="G13" s="46"/>
      <c r="H13" s="46"/>
      <c r="I13" s="46"/>
      <c r="J13" s="48"/>
    </row>
    <row r="14" ht="30">
      <c r="A14" s="37" t="s">
        <v>144</v>
      </c>
      <c r="B14" s="37">
        <v>2</v>
      </c>
      <c r="C14" s="38" t="s">
        <v>3600</v>
      </c>
      <c r="D14" s="37" t="s">
        <v>146</v>
      </c>
      <c r="E14" s="39" t="s">
        <v>3601</v>
      </c>
      <c r="F14" s="40" t="s">
        <v>178</v>
      </c>
      <c r="G14" s="41">
        <v>84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135">
      <c r="A16" s="37" t="s">
        <v>150</v>
      </c>
      <c r="B16" s="45"/>
      <c r="C16" s="46"/>
      <c r="D16" s="46"/>
      <c r="E16" s="49" t="s">
        <v>3602</v>
      </c>
      <c r="F16" s="46"/>
      <c r="G16" s="46"/>
      <c r="H16" s="46"/>
      <c r="I16" s="46"/>
      <c r="J16" s="48"/>
    </row>
    <row r="17" ht="225">
      <c r="A17" s="37" t="s">
        <v>152</v>
      </c>
      <c r="B17" s="45"/>
      <c r="C17" s="46"/>
      <c r="D17" s="46"/>
      <c r="E17" s="39" t="s">
        <v>3603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3604</v>
      </c>
      <c r="D18" s="37" t="s">
        <v>146</v>
      </c>
      <c r="E18" s="39" t="s">
        <v>3605</v>
      </c>
      <c r="F18" s="40" t="s">
        <v>178</v>
      </c>
      <c r="G18" s="41">
        <v>10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120">
      <c r="A20" s="37" t="s">
        <v>150</v>
      </c>
      <c r="B20" s="45"/>
      <c r="C20" s="46"/>
      <c r="D20" s="46"/>
      <c r="E20" s="49" t="s">
        <v>3606</v>
      </c>
      <c r="F20" s="46"/>
      <c r="G20" s="46"/>
      <c r="H20" s="46"/>
      <c r="I20" s="46"/>
      <c r="J20" s="48"/>
    </row>
    <row r="21" ht="150">
      <c r="A21" s="37" t="s">
        <v>152</v>
      </c>
      <c r="B21" s="45"/>
      <c r="C21" s="46"/>
      <c r="D21" s="46"/>
      <c r="E21" s="39" t="s">
        <v>3607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3608</v>
      </c>
      <c r="D22" s="37" t="s">
        <v>146</v>
      </c>
      <c r="E22" s="39" t="s">
        <v>3609</v>
      </c>
      <c r="F22" s="40" t="s">
        <v>178</v>
      </c>
      <c r="G22" s="41">
        <v>3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105">
      <c r="A24" s="37" t="s">
        <v>150</v>
      </c>
      <c r="B24" s="45"/>
      <c r="C24" s="46"/>
      <c r="D24" s="46"/>
      <c r="E24" s="49" t="s">
        <v>3610</v>
      </c>
      <c r="F24" s="46"/>
      <c r="G24" s="46"/>
      <c r="H24" s="46"/>
      <c r="I24" s="46"/>
      <c r="J24" s="48"/>
    </row>
    <row r="25" ht="150">
      <c r="A25" s="37" t="s">
        <v>152</v>
      </c>
      <c r="B25" s="45"/>
      <c r="C25" s="46"/>
      <c r="D25" s="46"/>
      <c r="E25" s="39" t="s">
        <v>3607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3611</v>
      </c>
      <c r="D26" s="37" t="s">
        <v>146</v>
      </c>
      <c r="E26" s="39" t="s">
        <v>3612</v>
      </c>
      <c r="F26" s="40" t="s">
        <v>178</v>
      </c>
      <c r="G26" s="41">
        <v>10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120">
      <c r="A28" s="37" t="s">
        <v>150</v>
      </c>
      <c r="B28" s="45"/>
      <c r="C28" s="46"/>
      <c r="D28" s="46"/>
      <c r="E28" s="49" t="s">
        <v>3613</v>
      </c>
      <c r="F28" s="46"/>
      <c r="G28" s="46"/>
      <c r="H28" s="46"/>
      <c r="I28" s="46"/>
      <c r="J28" s="48"/>
    </row>
    <row r="29" ht="195">
      <c r="A29" s="37" t="s">
        <v>152</v>
      </c>
      <c r="B29" s="45"/>
      <c r="C29" s="46"/>
      <c r="D29" s="46"/>
      <c r="E29" s="39" t="s">
        <v>3614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3615</v>
      </c>
      <c r="D30" s="37" t="s">
        <v>146</v>
      </c>
      <c r="E30" s="39" t="s">
        <v>3616</v>
      </c>
      <c r="F30" s="40" t="s">
        <v>178</v>
      </c>
      <c r="G30" s="41">
        <v>3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105">
      <c r="A32" s="37" t="s">
        <v>150</v>
      </c>
      <c r="B32" s="45"/>
      <c r="C32" s="46"/>
      <c r="D32" s="46"/>
      <c r="E32" s="49" t="s">
        <v>3617</v>
      </c>
      <c r="F32" s="46"/>
      <c r="G32" s="46"/>
      <c r="H32" s="46"/>
      <c r="I32" s="46"/>
      <c r="J32" s="48"/>
    </row>
    <row r="33" ht="195">
      <c r="A33" s="37" t="s">
        <v>152</v>
      </c>
      <c r="B33" s="45"/>
      <c r="C33" s="46"/>
      <c r="D33" s="46"/>
      <c r="E33" s="39" t="s">
        <v>3614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3618</v>
      </c>
      <c r="D34" s="37" t="s">
        <v>146</v>
      </c>
      <c r="E34" s="39" t="s">
        <v>3619</v>
      </c>
      <c r="F34" s="40" t="s">
        <v>178</v>
      </c>
      <c r="G34" s="41">
        <v>28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135">
      <c r="A36" s="37" t="s">
        <v>150</v>
      </c>
      <c r="B36" s="45"/>
      <c r="C36" s="46"/>
      <c r="D36" s="46"/>
      <c r="E36" s="49" t="s">
        <v>3620</v>
      </c>
      <c r="F36" s="46"/>
      <c r="G36" s="46"/>
      <c r="H36" s="46"/>
      <c r="I36" s="46"/>
      <c r="J36" s="48"/>
    </row>
    <row r="37" ht="135">
      <c r="A37" s="37" t="s">
        <v>152</v>
      </c>
      <c r="B37" s="45"/>
      <c r="C37" s="46"/>
      <c r="D37" s="46"/>
      <c r="E37" s="39" t="s">
        <v>3621</v>
      </c>
      <c r="F37" s="46"/>
      <c r="G37" s="46"/>
      <c r="H37" s="46"/>
      <c r="I37" s="46"/>
      <c r="J37" s="48"/>
    </row>
    <row r="38" ht="45">
      <c r="A38" s="37" t="s">
        <v>144</v>
      </c>
      <c r="B38" s="37">
        <v>8</v>
      </c>
      <c r="C38" s="38" t="s">
        <v>2847</v>
      </c>
      <c r="D38" s="37" t="s">
        <v>2848</v>
      </c>
      <c r="E38" s="39" t="s">
        <v>2849</v>
      </c>
      <c r="F38" s="40" t="s">
        <v>475</v>
      </c>
      <c r="G38" s="41">
        <v>98.5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39" t="s">
        <v>1349</v>
      </c>
      <c r="F39" s="46"/>
      <c r="G39" s="46"/>
      <c r="H39" s="46"/>
      <c r="I39" s="46"/>
      <c r="J39" s="48"/>
    </row>
    <row r="40" ht="90">
      <c r="A40" s="37" t="s">
        <v>150</v>
      </c>
      <c r="B40" s="45"/>
      <c r="C40" s="46"/>
      <c r="D40" s="46"/>
      <c r="E40" s="49" t="s">
        <v>3622</v>
      </c>
      <c r="F40" s="46"/>
      <c r="G40" s="46"/>
      <c r="H40" s="46"/>
      <c r="I40" s="46"/>
      <c r="J40" s="48"/>
    </row>
    <row r="41" ht="120">
      <c r="A41" s="37" t="s">
        <v>152</v>
      </c>
      <c r="B41" s="50"/>
      <c r="C41" s="51"/>
      <c r="D41" s="51"/>
      <c r="E41" s="39" t="s">
        <v>1047</v>
      </c>
      <c r="F41" s="51"/>
      <c r="G41" s="51"/>
      <c r="H41" s="51"/>
      <c r="I41" s="51"/>
      <c r="J41" s="52"/>
    </row>
  </sheetData>
  <sheetProtection sheet="1" objects="1" scenarios="1" spinCount="100000" saltValue="Dgnr9LY7hy/Eptvn/Fh+1hW3i2armY4rPeLk/ndSnllPDG3cAiyhJp3bKlPvyrILoY2peBe3D0vN6MS11w0hiQ==" hashValue="BqDltjsOqyxkMXoJP5LstvTfT233uGe7FsuT85edI2KfTVacrpH4daAn3WUCnuR9jRzOAaTJBg/EW/NJfFa4w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3623</v>
      </c>
      <c r="I3" s="25">
        <f>SUMIFS(I9:I73,A9:A73,"SD")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112</v>
      </c>
      <c r="D4" s="22"/>
      <c r="E4" s="23" t="s">
        <v>113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3623</v>
      </c>
      <c r="D5" s="22"/>
      <c r="E5" s="23" t="s">
        <v>113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1049</v>
      </c>
      <c r="D9" s="34"/>
      <c r="E9" s="31" t="s">
        <v>1050</v>
      </c>
      <c r="F9" s="34"/>
      <c r="G9" s="34"/>
      <c r="H9" s="34"/>
      <c r="I9" s="35">
        <f>SUMIFS(I10:I73,A10:A73,"P")</f>
        <v>0</v>
      </c>
      <c r="J9" s="36"/>
    </row>
    <row r="10">
      <c r="A10" s="37" t="s">
        <v>144</v>
      </c>
      <c r="B10" s="37">
        <v>1</v>
      </c>
      <c r="C10" s="38" t="s">
        <v>3624</v>
      </c>
      <c r="D10" s="37" t="s">
        <v>146</v>
      </c>
      <c r="E10" s="39" t="s">
        <v>3625</v>
      </c>
      <c r="F10" s="40" t="s">
        <v>171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75">
      <c r="A12" s="37" t="s">
        <v>150</v>
      </c>
      <c r="B12" s="45"/>
      <c r="C12" s="46"/>
      <c r="D12" s="46"/>
      <c r="E12" s="49" t="s">
        <v>3626</v>
      </c>
      <c r="F12" s="46"/>
      <c r="G12" s="46"/>
      <c r="H12" s="46"/>
      <c r="I12" s="46"/>
      <c r="J12" s="48"/>
    </row>
    <row r="13" ht="195">
      <c r="A13" s="37" t="s">
        <v>152</v>
      </c>
      <c r="B13" s="45"/>
      <c r="C13" s="46"/>
      <c r="D13" s="46"/>
      <c r="E13" s="39" t="s">
        <v>3627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3628</v>
      </c>
      <c r="D14" s="37" t="s">
        <v>146</v>
      </c>
      <c r="E14" s="39" t="s">
        <v>3629</v>
      </c>
      <c r="F14" s="40" t="s">
        <v>171</v>
      </c>
      <c r="G14" s="41">
        <v>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90">
      <c r="A16" s="37" t="s">
        <v>150</v>
      </c>
      <c r="B16" s="45"/>
      <c r="C16" s="46"/>
      <c r="D16" s="46"/>
      <c r="E16" s="49" t="s">
        <v>3630</v>
      </c>
      <c r="F16" s="46"/>
      <c r="G16" s="46"/>
      <c r="H16" s="46"/>
      <c r="I16" s="46"/>
      <c r="J16" s="48"/>
    </row>
    <row r="17" ht="150">
      <c r="A17" s="37" t="s">
        <v>152</v>
      </c>
      <c r="B17" s="45"/>
      <c r="C17" s="46"/>
      <c r="D17" s="46"/>
      <c r="E17" s="39" t="s">
        <v>3631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3632</v>
      </c>
      <c r="D18" s="37" t="s">
        <v>146</v>
      </c>
      <c r="E18" s="39" t="s">
        <v>3633</v>
      </c>
      <c r="F18" s="40" t="s">
        <v>171</v>
      </c>
      <c r="G18" s="41">
        <v>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90">
      <c r="A20" s="37" t="s">
        <v>150</v>
      </c>
      <c r="B20" s="45"/>
      <c r="C20" s="46"/>
      <c r="D20" s="46"/>
      <c r="E20" s="49" t="s">
        <v>3630</v>
      </c>
      <c r="F20" s="46"/>
      <c r="G20" s="46"/>
      <c r="H20" s="46"/>
      <c r="I20" s="46"/>
      <c r="J20" s="48"/>
    </row>
    <row r="21" ht="150">
      <c r="A21" s="37" t="s">
        <v>152</v>
      </c>
      <c r="B21" s="45"/>
      <c r="C21" s="46"/>
      <c r="D21" s="46"/>
      <c r="E21" s="39" t="s">
        <v>3634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3635</v>
      </c>
      <c r="D22" s="37" t="s">
        <v>146</v>
      </c>
      <c r="E22" s="39" t="s">
        <v>3636</v>
      </c>
      <c r="F22" s="40" t="s">
        <v>171</v>
      </c>
      <c r="G22" s="41">
        <v>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75">
      <c r="A24" s="37" t="s">
        <v>150</v>
      </c>
      <c r="B24" s="45"/>
      <c r="C24" s="46"/>
      <c r="D24" s="46"/>
      <c r="E24" s="49" t="s">
        <v>3637</v>
      </c>
      <c r="F24" s="46"/>
      <c r="G24" s="46"/>
      <c r="H24" s="46"/>
      <c r="I24" s="46"/>
      <c r="J24" s="48"/>
    </row>
    <row r="25" ht="150">
      <c r="A25" s="37" t="s">
        <v>152</v>
      </c>
      <c r="B25" s="45"/>
      <c r="C25" s="46"/>
      <c r="D25" s="46"/>
      <c r="E25" s="39" t="s">
        <v>3638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3639</v>
      </c>
      <c r="D26" s="37" t="s">
        <v>146</v>
      </c>
      <c r="E26" s="39" t="s">
        <v>3640</v>
      </c>
      <c r="F26" s="40" t="s">
        <v>171</v>
      </c>
      <c r="G26" s="41">
        <v>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90">
      <c r="A28" s="37" t="s">
        <v>150</v>
      </c>
      <c r="B28" s="45"/>
      <c r="C28" s="46"/>
      <c r="D28" s="46"/>
      <c r="E28" s="49" t="s">
        <v>3641</v>
      </c>
      <c r="F28" s="46"/>
      <c r="G28" s="46"/>
      <c r="H28" s="46"/>
      <c r="I28" s="46"/>
      <c r="J28" s="48"/>
    </row>
    <row r="29" ht="135">
      <c r="A29" s="37" t="s">
        <v>152</v>
      </c>
      <c r="B29" s="45"/>
      <c r="C29" s="46"/>
      <c r="D29" s="46"/>
      <c r="E29" s="39" t="s">
        <v>3642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3643</v>
      </c>
      <c r="D30" s="37" t="s">
        <v>146</v>
      </c>
      <c r="E30" s="39" t="s">
        <v>3644</v>
      </c>
      <c r="F30" s="40" t="s">
        <v>171</v>
      </c>
      <c r="G30" s="41">
        <v>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90">
      <c r="A32" s="37" t="s">
        <v>150</v>
      </c>
      <c r="B32" s="45"/>
      <c r="C32" s="46"/>
      <c r="D32" s="46"/>
      <c r="E32" s="49" t="s">
        <v>3645</v>
      </c>
      <c r="F32" s="46"/>
      <c r="G32" s="46"/>
      <c r="H32" s="46"/>
      <c r="I32" s="46"/>
      <c r="J32" s="48"/>
    </row>
    <row r="33" ht="120">
      <c r="A33" s="37" t="s">
        <v>152</v>
      </c>
      <c r="B33" s="45"/>
      <c r="C33" s="46"/>
      <c r="D33" s="46"/>
      <c r="E33" s="39" t="s">
        <v>3646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3647</v>
      </c>
      <c r="D34" s="37" t="s">
        <v>146</v>
      </c>
      <c r="E34" s="39" t="s">
        <v>3648</v>
      </c>
      <c r="F34" s="40" t="s">
        <v>171</v>
      </c>
      <c r="G34" s="41">
        <v>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60">
      <c r="A36" s="37" t="s">
        <v>150</v>
      </c>
      <c r="B36" s="45"/>
      <c r="C36" s="46"/>
      <c r="D36" s="46"/>
      <c r="E36" s="49" t="s">
        <v>3649</v>
      </c>
      <c r="F36" s="46"/>
      <c r="G36" s="46"/>
      <c r="H36" s="46"/>
      <c r="I36" s="46"/>
      <c r="J36" s="48"/>
    </row>
    <row r="37" ht="90">
      <c r="A37" s="37" t="s">
        <v>152</v>
      </c>
      <c r="B37" s="45"/>
      <c r="C37" s="46"/>
      <c r="D37" s="46"/>
      <c r="E37" s="39" t="s">
        <v>3650</v>
      </c>
      <c r="F37" s="46"/>
      <c r="G37" s="46"/>
      <c r="H37" s="46"/>
      <c r="I37" s="46"/>
      <c r="J37" s="48"/>
    </row>
    <row r="38">
      <c r="A38" s="37" t="s">
        <v>144</v>
      </c>
      <c r="B38" s="37">
        <v>8</v>
      </c>
      <c r="C38" s="38" t="s">
        <v>3651</v>
      </c>
      <c r="D38" s="37" t="s">
        <v>146</v>
      </c>
      <c r="E38" s="39" t="s">
        <v>3652</v>
      </c>
      <c r="F38" s="40" t="s">
        <v>171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47" t="s">
        <v>146</v>
      </c>
      <c r="F39" s="46"/>
      <c r="G39" s="46"/>
      <c r="H39" s="46"/>
      <c r="I39" s="46"/>
      <c r="J39" s="48"/>
    </row>
    <row r="40" ht="60">
      <c r="A40" s="37" t="s">
        <v>150</v>
      </c>
      <c r="B40" s="45"/>
      <c r="C40" s="46"/>
      <c r="D40" s="46"/>
      <c r="E40" s="49" t="s">
        <v>3653</v>
      </c>
      <c r="F40" s="46"/>
      <c r="G40" s="46"/>
      <c r="H40" s="46"/>
      <c r="I40" s="46"/>
      <c r="J40" s="48"/>
    </row>
    <row r="41" ht="105">
      <c r="A41" s="37" t="s">
        <v>152</v>
      </c>
      <c r="B41" s="45"/>
      <c r="C41" s="46"/>
      <c r="D41" s="46"/>
      <c r="E41" s="39" t="s">
        <v>3654</v>
      </c>
      <c r="F41" s="46"/>
      <c r="G41" s="46"/>
      <c r="H41" s="46"/>
      <c r="I41" s="46"/>
      <c r="J41" s="48"/>
    </row>
    <row r="42" ht="30">
      <c r="A42" s="37" t="s">
        <v>144</v>
      </c>
      <c r="B42" s="37">
        <v>9</v>
      </c>
      <c r="C42" s="38" t="s">
        <v>3655</v>
      </c>
      <c r="D42" s="37" t="s">
        <v>146</v>
      </c>
      <c r="E42" s="39" t="s">
        <v>3656</v>
      </c>
      <c r="F42" s="40" t="s">
        <v>171</v>
      </c>
      <c r="G42" s="41">
        <v>1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47" t="s">
        <v>146</v>
      </c>
      <c r="F43" s="46"/>
      <c r="G43" s="46"/>
      <c r="H43" s="46"/>
      <c r="I43" s="46"/>
      <c r="J43" s="48"/>
    </row>
    <row r="44" ht="60">
      <c r="A44" s="37" t="s">
        <v>150</v>
      </c>
      <c r="B44" s="45"/>
      <c r="C44" s="46"/>
      <c r="D44" s="46"/>
      <c r="E44" s="49" t="s">
        <v>3649</v>
      </c>
      <c r="F44" s="46"/>
      <c r="G44" s="46"/>
      <c r="H44" s="46"/>
      <c r="I44" s="46"/>
      <c r="J44" s="48"/>
    </row>
    <row r="45" ht="90">
      <c r="A45" s="37" t="s">
        <v>152</v>
      </c>
      <c r="B45" s="45"/>
      <c r="C45" s="46"/>
      <c r="D45" s="46"/>
      <c r="E45" s="39" t="s">
        <v>3657</v>
      </c>
      <c r="F45" s="46"/>
      <c r="G45" s="46"/>
      <c r="H45" s="46"/>
      <c r="I45" s="46"/>
      <c r="J45" s="48"/>
    </row>
    <row r="46">
      <c r="A46" s="37" t="s">
        <v>144</v>
      </c>
      <c r="B46" s="37">
        <v>10</v>
      </c>
      <c r="C46" s="38" t="s">
        <v>3658</v>
      </c>
      <c r="D46" s="37" t="s">
        <v>146</v>
      </c>
      <c r="E46" s="39" t="s">
        <v>3659</v>
      </c>
      <c r="F46" s="40" t="s">
        <v>171</v>
      </c>
      <c r="G46" s="41">
        <v>1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60">
      <c r="A48" s="37" t="s">
        <v>150</v>
      </c>
      <c r="B48" s="45"/>
      <c r="C48" s="46"/>
      <c r="D48" s="46"/>
      <c r="E48" s="49" t="s">
        <v>3660</v>
      </c>
      <c r="F48" s="46"/>
      <c r="G48" s="46"/>
      <c r="H48" s="46"/>
      <c r="I48" s="46"/>
      <c r="J48" s="48"/>
    </row>
    <row r="49" ht="165">
      <c r="A49" s="37" t="s">
        <v>152</v>
      </c>
      <c r="B49" s="45"/>
      <c r="C49" s="46"/>
      <c r="D49" s="46"/>
      <c r="E49" s="39" t="s">
        <v>3661</v>
      </c>
      <c r="F49" s="46"/>
      <c r="G49" s="46"/>
      <c r="H49" s="46"/>
      <c r="I49" s="46"/>
      <c r="J49" s="48"/>
    </row>
    <row r="50">
      <c r="A50" s="37" t="s">
        <v>144</v>
      </c>
      <c r="B50" s="37">
        <v>11</v>
      </c>
      <c r="C50" s="38" t="s">
        <v>3662</v>
      </c>
      <c r="D50" s="37" t="s">
        <v>146</v>
      </c>
      <c r="E50" s="39" t="s">
        <v>3663</v>
      </c>
      <c r="F50" s="40" t="s">
        <v>171</v>
      </c>
      <c r="G50" s="41">
        <v>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149</v>
      </c>
      <c r="B51" s="45"/>
      <c r="C51" s="46"/>
      <c r="D51" s="46"/>
      <c r="E51" s="47" t="s">
        <v>146</v>
      </c>
      <c r="F51" s="46"/>
      <c r="G51" s="46"/>
      <c r="H51" s="46"/>
      <c r="I51" s="46"/>
      <c r="J51" s="48"/>
    </row>
    <row r="52" ht="60">
      <c r="A52" s="37" t="s">
        <v>150</v>
      </c>
      <c r="B52" s="45"/>
      <c r="C52" s="46"/>
      <c r="D52" s="46"/>
      <c r="E52" s="49" t="s">
        <v>3649</v>
      </c>
      <c r="F52" s="46"/>
      <c r="G52" s="46"/>
      <c r="H52" s="46"/>
      <c r="I52" s="46"/>
      <c r="J52" s="48"/>
    </row>
    <row r="53" ht="75">
      <c r="A53" s="37" t="s">
        <v>152</v>
      </c>
      <c r="B53" s="45"/>
      <c r="C53" s="46"/>
      <c r="D53" s="46"/>
      <c r="E53" s="39" t="s">
        <v>3664</v>
      </c>
      <c r="F53" s="46"/>
      <c r="G53" s="46"/>
      <c r="H53" s="46"/>
      <c r="I53" s="46"/>
      <c r="J53" s="48"/>
    </row>
    <row r="54">
      <c r="A54" s="37" t="s">
        <v>144</v>
      </c>
      <c r="B54" s="37">
        <v>12</v>
      </c>
      <c r="C54" s="38" t="s">
        <v>3665</v>
      </c>
      <c r="D54" s="37" t="s">
        <v>146</v>
      </c>
      <c r="E54" s="39" t="s">
        <v>3666</v>
      </c>
      <c r="F54" s="40" t="s">
        <v>171</v>
      </c>
      <c r="G54" s="41">
        <v>1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 ht="30">
      <c r="A55" s="37" t="s">
        <v>149</v>
      </c>
      <c r="B55" s="45"/>
      <c r="C55" s="46"/>
      <c r="D55" s="46"/>
      <c r="E55" s="39" t="s">
        <v>3667</v>
      </c>
      <c r="F55" s="46"/>
      <c r="G55" s="46"/>
      <c r="H55" s="46"/>
      <c r="I55" s="46"/>
      <c r="J55" s="48"/>
    </row>
    <row r="56" ht="90">
      <c r="A56" s="37" t="s">
        <v>150</v>
      </c>
      <c r="B56" s="45"/>
      <c r="C56" s="46"/>
      <c r="D56" s="46"/>
      <c r="E56" s="49" t="s">
        <v>3668</v>
      </c>
      <c r="F56" s="46"/>
      <c r="G56" s="46"/>
      <c r="H56" s="46"/>
      <c r="I56" s="46"/>
      <c r="J56" s="48"/>
    </row>
    <row r="57" ht="90">
      <c r="A57" s="37" t="s">
        <v>152</v>
      </c>
      <c r="B57" s="45"/>
      <c r="C57" s="46"/>
      <c r="D57" s="46"/>
      <c r="E57" s="39" t="s">
        <v>3669</v>
      </c>
      <c r="F57" s="46"/>
      <c r="G57" s="46"/>
      <c r="H57" s="46"/>
      <c r="I57" s="46"/>
      <c r="J57" s="48"/>
    </row>
    <row r="58">
      <c r="A58" s="37" t="s">
        <v>144</v>
      </c>
      <c r="B58" s="37">
        <v>13</v>
      </c>
      <c r="C58" s="38" t="s">
        <v>3670</v>
      </c>
      <c r="D58" s="37" t="s">
        <v>146</v>
      </c>
      <c r="E58" s="39" t="s">
        <v>3671</v>
      </c>
      <c r="F58" s="40" t="s">
        <v>171</v>
      </c>
      <c r="G58" s="41">
        <v>1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149</v>
      </c>
      <c r="B59" s="45"/>
      <c r="C59" s="46"/>
      <c r="D59" s="46"/>
      <c r="E59" s="47" t="s">
        <v>146</v>
      </c>
      <c r="F59" s="46"/>
      <c r="G59" s="46"/>
      <c r="H59" s="46"/>
      <c r="I59" s="46"/>
      <c r="J59" s="48"/>
    </row>
    <row r="60" ht="75">
      <c r="A60" s="37" t="s">
        <v>150</v>
      </c>
      <c r="B60" s="45"/>
      <c r="C60" s="46"/>
      <c r="D60" s="46"/>
      <c r="E60" s="49" t="s">
        <v>3672</v>
      </c>
      <c r="F60" s="46"/>
      <c r="G60" s="46"/>
      <c r="H60" s="46"/>
      <c r="I60" s="46"/>
      <c r="J60" s="48"/>
    </row>
    <row r="61" ht="90">
      <c r="A61" s="37" t="s">
        <v>152</v>
      </c>
      <c r="B61" s="45"/>
      <c r="C61" s="46"/>
      <c r="D61" s="46"/>
      <c r="E61" s="39" t="s">
        <v>3673</v>
      </c>
      <c r="F61" s="46"/>
      <c r="G61" s="46"/>
      <c r="H61" s="46"/>
      <c r="I61" s="46"/>
      <c r="J61" s="48"/>
    </row>
    <row r="62">
      <c r="A62" s="37" t="s">
        <v>144</v>
      </c>
      <c r="B62" s="37">
        <v>14</v>
      </c>
      <c r="C62" s="38" t="s">
        <v>3674</v>
      </c>
      <c r="D62" s="37" t="s">
        <v>146</v>
      </c>
      <c r="E62" s="39" t="s">
        <v>3675</v>
      </c>
      <c r="F62" s="40" t="s">
        <v>171</v>
      </c>
      <c r="G62" s="41">
        <v>1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149</v>
      </c>
      <c r="B63" s="45"/>
      <c r="C63" s="46"/>
      <c r="D63" s="46"/>
      <c r="E63" s="47" t="s">
        <v>146</v>
      </c>
      <c r="F63" s="46"/>
      <c r="G63" s="46"/>
      <c r="H63" s="46"/>
      <c r="I63" s="46"/>
      <c r="J63" s="48"/>
    </row>
    <row r="64" ht="60">
      <c r="A64" s="37" t="s">
        <v>150</v>
      </c>
      <c r="B64" s="45"/>
      <c r="C64" s="46"/>
      <c r="D64" s="46"/>
      <c r="E64" s="49" t="s">
        <v>3649</v>
      </c>
      <c r="F64" s="46"/>
      <c r="G64" s="46"/>
      <c r="H64" s="46"/>
      <c r="I64" s="46"/>
      <c r="J64" s="48"/>
    </row>
    <row r="65" ht="45">
      <c r="A65" s="37" t="s">
        <v>152</v>
      </c>
      <c r="B65" s="45"/>
      <c r="C65" s="46"/>
      <c r="D65" s="46"/>
      <c r="E65" s="39" t="s">
        <v>3676</v>
      </c>
      <c r="F65" s="46"/>
      <c r="G65" s="46"/>
      <c r="H65" s="46"/>
      <c r="I65" s="46"/>
      <c r="J65" s="48"/>
    </row>
    <row r="66">
      <c r="A66" s="37" t="s">
        <v>144</v>
      </c>
      <c r="B66" s="37">
        <v>15</v>
      </c>
      <c r="C66" s="38" t="s">
        <v>3677</v>
      </c>
      <c r="D66" s="37" t="s">
        <v>146</v>
      </c>
      <c r="E66" s="39" t="s">
        <v>3678</v>
      </c>
      <c r="F66" s="40" t="s">
        <v>171</v>
      </c>
      <c r="G66" s="41">
        <v>1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47" t="s">
        <v>146</v>
      </c>
      <c r="F67" s="46"/>
      <c r="G67" s="46"/>
      <c r="H67" s="46"/>
      <c r="I67" s="46"/>
      <c r="J67" s="48"/>
    </row>
    <row r="68" ht="75">
      <c r="A68" s="37" t="s">
        <v>150</v>
      </c>
      <c r="B68" s="45"/>
      <c r="C68" s="46"/>
      <c r="D68" s="46"/>
      <c r="E68" s="49" t="s">
        <v>3679</v>
      </c>
      <c r="F68" s="46"/>
      <c r="G68" s="46"/>
      <c r="H68" s="46"/>
      <c r="I68" s="46"/>
      <c r="J68" s="48"/>
    </row>
    <row r="69" ht="45">
      <c r="A69" s="37" t="s">
        <v>152</v>
      </c>
      <c r="B69" s="45"/>
      <c r="C69" s="46"/>
      <c r="D69" s="46"/>
      <c r="E69" s="39" t="s">
        <v>3676</v>
      </c>
      <c r="F69" s="46"/>
      <c r="G69" s="46"/>
      <c r="H69" s="46"/>
      <c r="I69" s="46"/>
      <c r="J69" s="48"/>
    </row>
    <row r="70">
      <c r="A70" s="37" t="s">
        <v>144</v>
      </c>
      <c r="B70" s="37">
        <v>16</v>
      </c>
      <c r="C70" s="38" t="s">
        <v>3680</v>
      </c>
      <c r="D70" s="37" t="s">
        <v>146</v>
      </c>
      <c r="E70" s="39" t="s">
        <v>3681</v>
      </c>
      <c r="F70" s="40" t="s">
        <v>171</v>
      </c>
      <c r="G70" s="41">
        <v>1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149</v>
      </c>
      <c r="B71" s="45"/>
      <c r="C71" s="46"/>
      <c r="D71" s="46"/>
      <c r="E71" s="47" t="s">
        <v>146</v>
      </c>
      <c r="F71" s="46"/>
      <c r="G71" s="46"/>
      <c r="H71" s="46"/>
      <c r="I71" s="46"/>
      <c r="J71" s="48"/>
    </row>
    <row r="72" ht="75">
      <c r="A72" s="37" t="s">
        <v>150</v>
      </c>
      <c r="B72" s="45"/>
      <c r="C72" s="46"/>
      <c r="D72" s="46"/>
      <c r="E72" s="49" t="s">
        <v>3679</v>
      </c>
      <c r="F72" s="46"/>
      <c r="G72" s="46"/>
      <c r="H72" s="46"/>
      <c r="I72" s="46"/>
      <c r="J72" s="48"/>
    </row>
    <row r="73" ht="75">
      <c r="A73" s="37" t="s">
        <v>152</v>
      </c>
      <c r="B73" s="50"/>
      <c r="C73" s="51"/>
      <c r="D73" s="51"/>
      <c r="E73" s="39" t="s">
        <v>3664</v>
      </c>
      <c r="F73" s="51"/>
      <c r="G73" s="51"/>
      <c r="H73" s="51"/>
      <c r="I73" s="51"/>
      <c r="J73" s="52"/>
    </row>
  </sheetData>
  <sheetProtection sheet="1" objects="1" scenarios="1" spinCount="100000" saltValue="tQ7e2Cl+NONe9g4WJa8VlMLbcgZ/kQHj1dJ5CQo+WuW8utUi3XgH0C3/vKr8ddYsA0n9xdEQEpt2JKYdrT4ryw==" hashValue="t7cbY0hOR/cey1lobu674zTTdH240bxKgA1OD8+p2TQMhJBJfPmz8hUOsAi1UTnlmpnjU92nMXqGmoB1ss4/6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3682</v>
      </c>
      <c r="I3" s="25">
        <f>SUMIFS(I9:I87,A9:A87,"SD")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115</v>
      </c>
      <c r="D4" s="22"/>
      <c r="E4" s="23" t="s">
        <v>116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3682</v>
      </c>
      <c r="D5" s="22"/>
      <c r="E5" s="23" t="s">
        <v>116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470</v>
      </c>
      <c r="D9" s="34"/>
      <c r="E9" s="31" t="s">
        <v>471</v>
      </c>
      <c r="F9" s="34"/>
      <c r="G9" s="34"/>
      <c r="H9" s="34"/>
      <c r="I9" s="35">
        <f>SUMIFS(I10:I87,A10:A87,"P")</f>
        <v>0</v>
      </c>
      <c r="J9" s="36"/>
    </row>
    <row r="10" ht="45">
      <c r="A10" s="37" t="s">
        <v>144</v>
      </c>
      <c r="B10" s="37">
        <v>1</v>
      </c>
      <c r="C10" s="38" t="s">
        <v>652</v>
      </c>
      <c r="D10" s="37" t="s">
        <v>653</v>
      </c>
      <c r="E10" s="39" t="s">
        <v>1038</v>
      </c>
      <c r="F10" s="40" t="s">
        <v>475</v>
      </c>
      <c r="G10" s="41">
        <v>18292.797999999999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120">
      <c r="A12" s="37" t="s">
        <v>152</v>
      </c>
      <c r="B12" s="45"/>
      <c r="C12" s="46"/>
      <c r="D12" s="46"/>
      <c r="E12" s="39" t="s">
        <v>1047</v>
      </c>
      <c r="F12" s="46"/>
      <c r="G12" s="46"/>
      <c r="H12" s="46"/>
      <c r="I12" s="46"/>
      <c r="J12" s="48"/>
    </row>
    <row r="13" ht="45">
      <c r="A13" s="37" t="s">
        <v>144</v>
      </c>
      <c r="B13" s="37">
        <v>2</v>
      </c>
      <c r="C13" s="38" t="s">
        <v>2842</v>
      </c>
      <c r="D13" s="37" t="s">
        <v>2843</v>
      </c>
      <c r="E13" s="39" t="s">
        <v>3088</v>
      </c>
      <c r="F13" s="40" t="s">
        <v>475</v>
      </c>
      <c r="G13" s="41">
        <v>54.284999999999997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>
      <c r="A14" s="37" t="s">
        <v>149</v>
      </c>
      <c r="B14" s="45"/>
      <c r="C14" s="46"/>
      <c r="D14" s="46"/>
      <c r="E14" s="47" t="s">
        <v>146</v>
      </c>
      <c r="F14" s="46"/>
      <c r="G14" s="46"/>
      <c r="H14" s="46"/>
      <c r="I14" s="46"/>
      <c r="J14" s="48"/>
    </row>
    <row r="15" ht="120">
      <c r="A15" s="37" t="s">
        <v>152</v>
      </c>
      <c r="B15" s="45"/>
      <c r="C15" s="46"/>
      <c r="D15" s="46"/>
      <c r="E15" s="39" t="s">
        <v>1047</v>
      </c>
      <c r="F15" s="46"/>
      <c r="G15" s="46"/>
      <c r="H15" s="46"/>
      <c r="I15" s="46"/>
      <c r="J15" s="48"/>
    </row>
    <row r="16" ht="45">
      <c r="A16" s="37" t="s">
        <v>144</v>
      </c>
      <c r="B16" s="37">
        <v>3</v>
      </c>
      <c r="C16" s="38" t="s">
        <v>657</v>
      </c>
      <c r="D16" s="37" t="s">
        <v>658</v>
      </c>
      <c r="E16" s="39" t="s">
        <v>660</v>
      </c>
      <c r="F16" s="40" t="s">
        <v>475</v>
      </c>
      <c r="G16" s="41">
        <v>1314.3589999999999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>
      <c r="A17" s="37" t="s">
        <v>149</v>
      </c>
      <c r="B17" s="45"/>
      <c r="C17" s="46"/>
      <c r="D17" s="46"/>
      <c r="E17" s="47" t="s">
        <v>146</v>
      </c>
      <c r="F17" s="46"/>
      <c r="G17" s="46"/>
      <c r="H17" s="46"/>
      <c r="I17" s="46"/>
      <c r="J17" s="48"/>
    </row>
    <row r="18" ht="120">
      <c r="A18" s="37" t="s">
        <v>152</v>
      </c>
      <c r="B18" s="45"/>
      <c r="C18" s="46"/>
      <c r="D18" s="46"/>
      <c r="E18" s="39" t="s">
        <v>1047</v>
      </c>
      <c r="F18" s="46"/>
      <c r="G18" s="46"/>
      <c r="H18" s="46"/>
      <c r="I18" s="46"/>
      <c r="J18" s="48"/>
    </row>
    <row r="19" ht="45">
      <c r="A19" s="37" t="s">
        <v>144</v>
      </c>
      <c r="B19" s="37">
        <v>4</v>
      </c>
      <c r="C19" s="38" t="s">
        <v>472</v>
      </c>
      <c r="D19" s="37" t="s">
        <v>473</v>
      </c>
      <c r="E19" s="39" t="s">
        <v>476</v>
      </c>
      <c r="F19" s="40" t="s">
        <v>475</v>
      </c>
      <c r="G19" s="41">
        <v>7328.8900000000003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120">
      <c r="A21" s="37" t="s">
        <v>152</v>
      </c>
      <c r="B21" s="45"/>
      <c r="C21" s="46"/>
      <c r="D21" s="46"/>
      <c r="E21" s="39" t="s">
        <v>1047</v>
      </c>
      <c r="F21" s="46"/>
      <c r="G21" s="46"/>
      <c r="H21" s="46"/>
      <c r="I21" s="46"/>
      <c r="J21" s="48"/>
    </row>
    <row r="22" ht="45">
      <c r="A22" s="37" t="s">
        <v>144</v>
      </c>
      <c r="B22" s="37">
        <v>5</v>
      </c>
      <c r="C22" s="38" t="s">
        <v>945</v>
      </c>
      <c r="D22" s="37" t="s">
        <v>946</v>
      </c>
      <c r="E22" s="39" t="s">
        <v>948</v>
      </c>
      <c r="F22" s="40" t="s">
        <v>475</v>
      </c>
      <c r="G22" s="41">
        <v>1926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120">
      <c r="A24" s="37" t="s">
        <v>152</v>
      </c>
      <c r="B24" s="45"/>
      <c r="C24" s="46"/>
      <c r="D24" s="46"/>
      <c r="E24" s="39" t="s">
        <v>1047</v>
      </c>
      <c r="F24" s="46"/>
      <c r="G24" s="46"/>
      <c r="H24" s="46"/>
      <c r="I24" s="46"/>
      <c r="J24" s="48"/>
    </row>
    <row r="25" ht="30">
      <c r="A25" s="37" t="s">
        <v>144</v>
      </c>
      <c r="B25" s="37">
        <v>6</v>
      </c>
      <c r="C25" s="38" t="s">
        <v>2847</v>
      </c>
      <c r="D25" s="37" t="s">
        <v>2848</v>
      </c>
      <c r="E25" s="39" t="s">
        <v>3683</v>
      </c>
      <c r="F25" s="40" t="s">
        <v>475</v>
      </c>
      <c r="G25" s="41">
        <v>98.664000000000001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>
      <c r="A26" s="37" t="s">
        <v>149</v>
      </c>
      <c r="B26" s="45"/>
      <c r="C26" s="46"/>
      <c r="D26" s="46"/>
      <c r="E26" s="47" t="s">
        <v>146</v>
      </c>
      <c r="F26" s="46"/>
      <c r="G26" s="46"/>
      <c r="H26" s="46"/>
      <c r="I26" s="46"/>
      <c r="J26" s="48"/>
    </row>
    <row r="27" ht="120">
      <c r="A27" s="37" t="s">
        <v>152</v>
      </c>
      <c r="B27" s="45"/>
      <c r="C27" s="46"/>
      <c r="D27" s="46"/>
      <c r="E27" s="39" t="s">
        <v>1047</v>
      </c>
      <c r="F27" s="46"/>
      <c r="G27" s="46"/>
      <c r="H27" s="46"/>
      <c r="I27" s="46"/>
      <c r="J27" s="48"/>
    </row>
    <row r="28" ht="45">
      <c r="A28" s="37" t="s">
        <v>144</v>
      </c>
      <c r="B28" s="37">
        <v>7</v>
      </c>
      <c r="C28" s="38" t="s">
        <v>2851</v>
      </c>
      <c r="D28" s="37" t="s">
        <v>2852</v>
      </c>
      <c r="E28" s="39" t="s">
        <v>3684</v>
      </c>
      <c r="F28" s="40" t="s">
        <v>475</v>
      </c>
      <c r="G28" s="41">
        <v>0.063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149</v>
      </c>
      <c r="B29" s="45"/>
      <c r="C29" s="46"/>
      <c r="D29" s="46"/>
      <c r="E29" s="47" t="s">
        <v>146</v>
      </c>
      <c r="F29" s="46"/>
      <c r="G29" s="46"/>
      <c r="H29" s="46"/>
      <c r="I29" s="46"/>
      <c r="J29" s="48"/>
    </row>
    <row r="30" ht="120">
      <c r="A30" s="37" t="s">
        <v>152</v>
      </c>
      <c r="B30" s="45"/>
      <c r="C30" s="46"/>
      <c r="D30" s="46"/>
      <c r="E30" s="39" t="s">
        <v>1047</v>
      </c>
      <c r="F30" s="46"/>
      <c r="G30" s="46"/>
      <c r="H30" s="46"/>
      <c r="I30" s="46"/>
      <c r="J30" s="48"/>
    </row>
    <row r="31" ht="45">
      <c r="A31" s="37" t="s">
        <v>144</v>
      </c>
      <c r="B31" s="37">
        <v>8</v>
      </c>
      <c r="C31" s="38" t="s">
        <v>2175</v>
      </c>
      <c r="D31" s="37" t="s">
        <v>2176</v>
      </c>
      <c r="E31" s="39" t="s">
        <v>3685</v>
      </c>
      <c r="F31" s="40" t="s">
        <v>475</v>
      </c>
      <c r="G31" s="41">
        <v>1.3140000000000001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120">
      <c r="A33" s="37" t="s">
        <v>152</v>
      </c>
      <c r="B33" s="45"/>
      <c r="C33" s="46"/>
      <c r="D33" s="46"/>
      <c r="E33" s="39" t="s">
        <v>1047</v>
      </c>
      <c r="F33" s="46"/>
      <c r="G33" s="46"/>
      <c r="H33" s="46"/>
      <c r="I33" s="46"/>
      <c r="J33" s="48"/>
    </row>
    <row r="34" ht="45">
      <c r="A34" s="37" t="s">
        <v>144</v>
      </c>
      <c r="B34" s="37">
        <v>9</v>
      </c>
      <c r="C34" s="38" t="s">
        <v>951</v>
      </c>
      <c r="D34" s="37" t="s">
        <v>952</v>
      </c>
      <c r="E34" s="39" t="s">
        <v>954</v>
      </c>
      <c r="F34" s="40" t="s">
        <v>475</v>
      </c>
      <c r="G34" s="41">
        <v>175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120">
      <c r="A36" s="37" t="s">
        <v>152</v>
      </c>
      <c r="B36" s="45"/>
      <c r="C36" s="46"/>
      <c r="D36" s="46"/>
      <c r="E36" s="39" t="s">
        <v>1047</v>
      </c>
      <c r="F36" s="46"/>
      <c r="G36" s="46"/>
      <c r="H36" s="46"/>
      <c r="I36" s="46"/>
      <c r="J36" s="48"/>
    </row>
    <row r="37" ht="30">
      <c r="A37" s="37" t="s">
        <v>144</v>
      </c>
      <c r="B37" s="37">
        <v>10</v>
      </c>
      <c r="C37" s="38" t="s">
        <v>3504</v>
      </c>
      <c r="D37" s="37" t="s">
        <v>3505</v>
      </c>
      <c r="E37" s="39" t="s">
        <v>3686</v>
      </c>
      <c r="F37" s="40" t="s">
        <v>475</v>
      </c>
      <c r="G37" s="41">
        <v>0.5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149</v>
      </c>
      <c r="B38" s="45"/>
      <c r="C38" s="46"/>
      <c r="D38" s="46"/>
      <c r="E38" s="47" t="s">
        <v>146</v>
      </c>
      <c r="F38" s="46"/>
      <c r="G38" s="46"/>
      <c r="H38" s="46"/>
      <c r="I38" s="46"/>
      <c r="J38" s="48"/>
    </row>
    <row r="39" ht="120">
      <c r="A39" s="37" t="s">
        <v>152</v>
      </c>
      <c r="B39" s="45"/>
      <c r="C39" s="46"/>
      <c r="D39" s="46"/>
      <c r="E39" s="39" t="s">
        <v>1047</v>
      </c>
      <c r="F39" s="46"/>
      <c r="G39" s="46"/>
      <c r="H39" s="46"/>
      <c r="I39" s="46"/>
      <c r="J39" s="48"/>
    </row>
    <row r="40" ht="45">
      <c r="A40" s="37" t="s">
        <v>144</v>
      </c>
      <c r="B40" s="37">
        <v>11</v>
      </c>
      <c r="C40" s="38" t="s">
        <v>478</v>
      </c>
      <c r="D40" s="37" t="s">
        <v>479</v>
      </c>
      <c r="E40" s="39" t="s">
        <v>481</v>
      </c>
      <c r="F40" s="40" t="s">
        <v>475</v>
      </c>
      <c r="G40" s="41">
        <v>0.69999999999999996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47" t="s">
        <v>146</v>
      </c>
      <c r="F41" s="46"/>
      <c r="G41" s="46"/>
      <c r="H41" s="46"/>
      <c r="I41" s="46"/>
      <c r="J41" s="48"/>
    </row>
    <row r="42" ht="120">
      <c r="A42" s="37" t="s">
        <v>152</v>
      </c>
      <c r="B42" s="45"/>
      <c r="C42" s="46"/>
      <c r="D42" s="46"/>
      <c r="E42" s="39" t="s">
        <v>1047</v>
      </c>
      <c r="F42" s="46"/>
      <c r="G42" s="46"/>
      <c r="H42" s="46"/>
      <c r="I42" s="46"/>
      <c r="J42" s="48"/>
    </row>
    <row r="43" ht="45">
      <c r="A43" s="37" t="s">
        <v>144</v>
      </c>
      <c r="B43" s="37">
        <v>12</v>
      </c>
      <c r="C43" s="38" t="s">
        <v>664</v>
      </c>
      <c r="D43" s="37" t="s">
        <v>665</v>
      </c>
      <c r="E43" s="39" t="s">
        <v>667</v>
      </c>
      <c r="F43" s="40" t="s">
        <v>475</v>
      </c>
      <c r="G43" s="41">
        <v>1.0600000000000001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47" t="s">
        <v>146</v>
      </c>
      <c r="F44" s="46"/>
      <c r="G44" s="46"/>
      <c r="H44" s="46"/>
      <c r="I44" s="46"/>
      <c r="J44" s="48"/>
    </row>
    <row r="45" ht="120">
      <c r="A45" s="37" t="s">
        <v>152</v>
      </c>
      <c r="B45" s="45"/>
      <c r="C45" s="46"/>
      <c r="D45" s="46"/>
      <c r="E45" s="39" t="s">
        <v>1047</v>
      </c>
      <c r="F45" s="46"/>
      <c r="G45" s="46"/>
      <c r="H45" s="46"/>
      <c r="I45" s="46"/>
      <c r="J45" s="48"/>
    </row>
    <row r="46" ht="45">
      <c r="A46" s="37" t="s">
        <v>144</v>
      </c>
      <c r="B46" s="37">
        <v>13</v>
      </c>
      <c r="C46" s="38" t="s">
        <v>669</v>
      </c>
      <c r="D46" s="37" t="s">
        <v>670</v>
      </c>
      <c r="E46" s="39" t="s">
        <v>672</v>
      </c>
      <c r="F46" s="40" t="s">
        <v>475</v>
      </c>
      <c r="G46" s="41">
        <v>13.85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120">
      <c r="A48" s="37" t="s">
        <v>152</v>
      </c>
      <c r="B48" s="45"/>
      <c r="C48" s="46"/>
      <c r="D48" s="46"/>
      <c r="E48" s="39" t="s">
        <v>1047</v>
      </c>
      <c r="F48" s="46"/>
      <c r="G48" s="46"/>
      <c r="H48" s="46"/>
      <c r="I48" s="46"/>
      <c r="J48" s="48"/>
    </row>
    <row r="49" ht="30">
      <c r="A49" s="37" t="s">
        <v>144</v>
      </c>
      <c r="B49" s="37">
        <v>14</v>
      </c>
      <c r="C49" s="38" t="s">
        <v>3206</v>
      </c>
      <c r="D49" s="37" t="s">
        <v>3207</v>
      </c>
      <c r="E49" s="39" t="s">
        <v>3687</v>
      </c>
      <c r="F49" s="40" t="s">
        <v>475</v>
      </c>
      <c r="G49" s="41">
        <v>3.3500000000000001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149</v>
      </c>
      <c r="B50" s="45"/>
      <c r="C50" s="46"/>
      <c r="D50" s="46"/>
      <c r="E50" s="47" t="s">
        <v>146</v>
      </c>
      <c r="F50" s="46"/>
      <c r="G50" s="46"/>
      <c r="H50" s="46"/>
      <c r="I50" s="46"/>
      <c r="J50" s="48"/>
    </row>
    <row r="51" ht="120">
      <c r="A51" s="37" t="s">
        <v>152</v>
      </c>
      <c r="B51" s="45"/>
      <c r="C51" s="46"/>
      <c r="D51" s="46"/>
      <c r="E51" s="39" t="s">
        <v>1047</v>
      </c>
      <c r="F51" s="46"/>
      <c r="G51" s="46"/>
      <c r="H51" s="46"/>
      <c r="I51" s="46"/>
      <c r="J51" s="48"/>
    </row>
    <row r="52" ht="45">
      <c r="A52" s="37" t="s">
        <v>144</v>
      </c>
      <c r="B52" s="37">
        <v>15</v>
      </c>
      <c r="C52" s="38" t="s">
        <v>2855</v>
      </c>
      <c r="D52" s="37" t="s">
        <v>2856</v>
      </c>
      <c r="E52" s="39" t="s">
        <v>3688</v>
      </c>
      <c r="F52" s="40" t="s">
        <v>475</v>
      </c>
      <c r="G52" s="41">
        <v>0.5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149</v>
      </c>
      <c r="B53" s="45"/>
      <c r="C53" s="46"/>
      <c r="D53" s="46"/>
      <c r="E53" s="47" t="s">
        <v>146</v>
      </c>
      <c r="F53" s="46"/>
      <c r="G53" s="46"/>
      <c r="H53" s="46"/>
      <c r="I53" s="46"/>
      <c r="J53" s="48"/>
    </row>
    <row r="54" ht="120">
      <c r="A54" s="37" t="s">
        <v>152</v>
      </c>
      <c r="B54" s="45"/>
      <c r="C54" s="46"/>
      <c r="D54" s="46"/>
      <c r="E54" s="39" t="s">
        <v>1047</v>
      </c>
      <c r="F54" s="46"/>
      <c r="G54" s="46"/>
      <c r="H54" s="46"/>
      <c r="I54" s="46"/>
      <c r="J54" s="48"/>
    </row>
    <row r="55" ht="30">
      <c r="A55" s="37" t="s">
        <v>144</v>
      </c>
      <c r="B55" s="37">
        <v>16</v>
      </c>
      <c r="C55" s="38" t="s">
        <v>2618</v>
      </c>
      <c r="D55" s="37" t="s">
        <v>2619</v>
      </c>
      <c r="E55" s="39" t="s">
        <v>3689</v>
      </c>
      <c r="F55" s="40" t="s">
        <v>475</v>
      </c>
      <c r="G55" s="41">
        <v>1614.528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 ht="120">
      <c r="A57" s="37" t="s">
        <v>152</v>
      </c>
      <c r="B57" s="45"/>
      <c r="C57" s="46"/>
      <c r="D57" s="46"/>
      <c r="E57" s="39" t="s">
        <v>1047</v>
      </c>
      <c r="F57" s="46"/>
      <c r="G57" s="46"/>
      <c r="H57" s="46"/>
      <c r="I57" s="46"/>
      <c r="J57" s="48"/>
    </row>
    <row r="58" ht="45">
      <c r="A58" s="37" t="s">
        <v>144</v>
      </c>
      <c r="B58" s="37">
        <v>17</v>
      </c>
      <c r="C58" s="38" t="s">
        <v>1346</v>
      </c>
      <c r="D58" s="37" t="s">
        <v>1347</v>
      </c>
      <c r="E58" s="39" t="s">
        <v>3690</v>
      </c>
      <c r="F58" s="40" t="s">
        <v>475</v>
      </c>
      <c r="G58" s="41">
        <v>10.27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149</v>
      </c>
      <c r="B59" s="45"/>
      <c r="C59" s="46"/>
      <c r="D59" s="46"/>
      <c r="E59" s="47" t="s">
        <v>146</v>
      </c>
      <c r="F59" s="46"/>
      <c r="G59" s="46"/>
      <c r="H59" s="46"/>
      <c r="I59" s="46"/>
      <c r="J59" s="48"/>
    </row>
    <row r="60" ht="120">
      <c r="A60" s="37" t="s">
        <v>152</v>
      </c>
      <c r="B60" s="45"/>
      <c r="C60" s="46"/>
      <c r="D60" s="46"/>
      <c r="E60" s="39" t="s">
        <v>1047</v>
      </c>
      <c r="F60" s="46"/>
      <c r="G60" s="46"/>
      <c r="H60" s="46"/>
      <c r="I60" s="46"/>
      <c r="J60" s="48"/>
    </row>
    <row r="61" ht="45">
      <c r="A61" s="37" t="s">
        <v>144</v>
      </c>
      <c r="B61" s="37">
        <v>18</v>
      </c>
      <c r="C61" s="38" t="s">
        <v>958</v>
      </c>
      <c r="D61" s="37" t="s">
        <v>959</v>
      </c>
      <c r="E61" s="39" t="s">
        <v>961</v>
      </c>
      <c r="F61" s="40" t="s">
        <v>475</v>
      </c>
      <c r="G61" s="41">
        <v>630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149</v>
      </c>
      <c r="B62" s="45"/>
      <c r="C62" s="46"/>
      <c r="D62" s="46"/>
      <c r="E62" s="47" t="s">
        <v>146</v>
      </c>
      <c r="F62" s="46"/>
      <c r="G62" s="46"/>
      <c r="H62" s="46"/>
      <c r="I62" s="46"/>
      <c r="J62" s="48"/>
    </row>
    <row r="63" ht="120">
      <c r="A63" s="37" t="s">
        <v>152</v>
      </c>
      <c r="B63" s="45"/>
      <c r="C63" s="46"/>
      <c r="D63" s="46"/>
      <c r="E63" s="39" t="s">
        <v>1047</v>
      </c>
      <c r="F63" s="46"/>
      <c r="G63" s="46"/>
      <c r="H63" s="46"/>
      <c r="I63" s="46"/>
      <c r="J63" s="48"/>
    </row>
    <row r="64" ht="30">
      <c r="A64" s="37" t="s">
        <v>144</v>
      </c>
      <c r="B64" s="37">
        <v>19</v>
      </c>
      <c r="C64" s="38" t="s">
        <v>963</v>
      </c>
      <c r="D64" s="37" t="s">
        <v>964</v>
      </c>
      <c r="E64" s="39" t="s">
        <v>966</v>
      </c>
      <c r="F64" s="40" t="s">
        <v>475</v>
      </c>
      <c r="G64" s="41">
        <v>115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47" t="s">
        <v>146</v>
      </c>
      <c r="F65" s="46"/>
      <c r="G65" s="46"/>
      <c r="H65" s="46"/>
      <c r="I65" s="46"/>
      <c r="J65" s="48"/>
    </row>
    <row r="66" ht="120">
      <c r="A66" s="37" t="s">
        <v>152</v>
      </c>
      <c r="B66" s="45"/>
      <c r="C66" s="46"/>
      <c r="D66" s="46"/>
      <c r="E66" s="39" t="s">
        <v>1047</v>
      </c>
      <c r="F66" s="46"/>
      <c r="G66" s="46"/>
      <c r="H66" s="46"/>
      <c r="I66" s="46"/>
      <c r="J66" s="48"/>
    </row>
    <row r="67" ht="30">
      <c r="A67" s="37" t="s">
        <v>144</v>
      </c>
      <c r="B67" s="37">
        <v>20</v>
      </c>
      <c r="C67" s="38" t="s">
        <v>968</v>
      </c>
      <c r="D67" s="37" t="s">
        <v>969</v>
      </c>
      <c r="E67" s="39" t="s">
        <v>971</v>
      </c>
      <c r="F67" s="40" t="s">
        <v>475</v>
      </c>
      <c r="G67" s="41">
        <v>22.600000000000001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47" t="s">
        <v>146</v>
      </c>
      <c r="F68" s="46"/>
      <c r="G68" s="46"/>
      <c r="H68" s="46"/>
      <c r="I68" s="46"/>
      <c r="J68" s="48"/>
    </row>
    <row r="69" ht="120">
      <c r="A69" s="37" t="s">
        <v>152</v>
      </c>
      <c r="B69" s="45"/>
      <c r="C69" s="46"/>
      <c r="D69" s="46"/>
      <c r="E69" s="39" t="s">
        <v>1047</v>
      </c>
      <c r="F69" s="46"/>
      <c r="G69" s="46"/>
      <c r="H69" s="46"/>
      <c r="I69" s="46"/>
      <c r="J69" s="48"/>
    </row>
    <row r="70" ht="30">
      <c r="A70" s="37" t="s">
        <v>144</v>
      </c>
      <c r="B70" s="37">
        <v>21</v>
      </c>
      <c r="C70" s="38" t="s">
        <v>2727</v>
      </c>
      <c r="D70" s="37" t="s">
        <v>2728</v>
      </c>
      <c r="E70" s="39" t="s">
        <v>3691</v>
      </c>
      <c r="F70" s="40" t="s">
        <v>475</v>
      </c>
      <c r="G70" s="41">
        <v>54.780000000000001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149</v>
      </c>
      <c r="B71" s="45"/>
      <c r="C71" s="46"/>
      <c r="D71" s="46"/>
      <c r="E71" s="47" t="s">
        <v>146</v>
      </c>
      <c r="F71" s="46"/>
      <c r="G71" s="46"/>
      <c r="H71" s="46"/>
      <c r="I71" s="46"/>
      <c r="J71" s="48"/>
    </row>
    <row r="72" ht="120">
      <c r="A72" s="37" t="s">
        <v>152</v>
      </c>
      <c r="B72" s="45"/>
      <c r="C72" s="46"/>
      <c r="D72" s="46"/>
      <c r="E72" s="39" t="s">
        <v>1047</v>
      </c>
      <c r="F72" s="46"/>
      <c r="G72" s="46"/>
      <c r="H72" s="46"/>
      <c r="I72" s="46"/>
      <c r="J72" s="48"/>
    </row>
    <row r="73" ht="30">
      <c r="A73" s="37" t="s">
        <v>144</v>
      </c>
      <c r="B73" s="37">
        <v>22</v>
      </c>
      <c r="C73" s="38" t="s">
        <v>483</v>
      </c>
      <c r="D73" s="37" t="s">
        <v>484</v>
      </c>
      <c r="E73" s="39" t="s">
        <v>486</v>
      </c>
      <c r="F73" s="40" t="s">
        <v>475</v>
      </c>
      <c r="G73" s="41">
        <v>4.4000000000000004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149</v>
      </c>
      <c r="B74" s="45"/>
      <c r="C74" s="46"/>
      <c r="D74" s="46"/>
      <c r="E74" s="47" t="s">
        <v>146</v>
      </c>
      <c r="F74" s="46"/>
      <c r="G74" s="46"/>
      <c r="H74" s="46"/>
      <c r="I74" s="46"/>
      <c r="J74" s="48"/>
    </row>
    <row r="75" ht="120">
      <c r="A75" s="37" t="s">
        <v>152</v>
      </c>
      <c r="B75" s="45"/>
      <c r="C75" s="46"/>
      <c r="D75" s="46"/>
      <c r="E75" s="39" t="s">
        <v>1047</v>
      </c>
      <c r="F75" s="46"/>
      <c r="G75" s="46"/>
      <c r="H75" s="46"/>
      <c r="I75" s="46"/>
      <c r="J75" s="48"/>
    </row>
    <row r="76" ht="45">
      <c r="A76" s="37" t="s">
        <v>144</v>
      </c>
      <c r="B76" s="37">
        <v>23</v>
      </c>
      <c r="C76" s="38" t="s">
        <v>1042</v>
      </c>
      <c r="D76" s="37" t="s">
        <v>1043</v>
      </c>
      <c r="E76" s="39" t="s">
        <v>1045</v>
      </c>
      <c r="F76" s="40" t="s">
        <v>475</v>
      </c>
      <c r="G76" s="41">
        <v>754.94500000000005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149</v>
      </c>
      <c r="B77" s="45"/>
      <c r="C77" s="46"/>
      <c r="D77" s="46"/>
      <c r="E77" s="47" t="s">
        <v>146</v>
      </c>
      <c r="F77" s="46"/>
      <c r="G77" s="46"/>
      <c r="H77" s="46"/>
      <c r="I77" s="46"/>
      <c r="J77" s="48"/>
    </row>
    <row r="78" ht="120">
      <c r="A78" s="37" t="s">
        <v>152</v>
      </c>
      <c r="B78" s="45"/>
      <c r="C78" s="46"/>
      <c r="D78" s="46"/>
      <c r="E78" s="39" t="s">
        <v>1047</v>
      </c>
      <c r="F78" s="46"/>
      <c r="G78" s="46"/>
      <c r="H78" s="46"/>
      <c r="I78" s="46"/>
      <c r="J78" s="48"/>
    </row>
    <row r="79" ht="30">
      <c r="A79" s="37" t="s">
        <v>144</v>
      </c>
      <c r="B79" s="37">
        <v>24</v>
      </c>
      <c r="C79" s="38" t="s">
        <v>674</v>
      </c>
      <c r="D79" s="37" t="s">
        <v>675</v>
      </c>
      <c r="E79" s="39" t="s">
        <v>677</v>
      </c>
      <c r="F79" s="40" t="s">
        <v>475</v>
      </c>
      <c r="G79" s="41">
        <v>164.459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47" t="s">
        <v>146</v>
      </c>
      <c r="F80" s="46"/>
      <c r="G80" s="46"/>
      <c r="H80" s="46"/>
      <c r="I80" s="46"/>
      <c r="J80" s="48"/>
    </row>
    <row r="81" ht="120">
      <c r="A81" s="37" t="s">
        <v>152</v>
      </c>
      <c r="B81" s="45"/>
      <c r="C81" s="46"/>
      <c r="D81" s="46"/>
      <c r="E81" s="39" t="s">
        <v>1047</v>
      </c>
      <c r="F81" s="46"/>
      <c r="G81" s="46"/>
      <c r="H81" s="46"/>
      <c r="I81" s="46"/>
      <c r="J81" s="48"/>
    </row>
    <row r="82" ht="30">
      <c r="A82" s="37" t="s">
        <v>144</v>
      </c>
      <c r="B82" s="37">
        <v>25</v>
      </c>
      <c r="C82" s="38" t="s">
        <v>488</v>
      </c>
      <c r="D82" s="37" t="s">
        <v>489</v>
      </c>
      <c r="E82" s="39" t="s">
        <v>491</v>
      </c>
      <c r="F82" s="40" t="s">
        <v>475</v>
      </c>
      <c r="G82" s="41">
        <v>7.2359999999999998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149</v>
      </c>
      <c r="B83" s="45"/>
      <c r="C83" s="46"/>
      <c r="D83" s="46"/>
      <c r="E83" s="47" t="s">
        <v>146</v>
      </c>
      <c r="F83" s="46"/>
      <c r="G83" s="46"/>
      <c r="H83" s="46"/>
      <c r="I83" s="46"/>
      <c r="J83" s="48"/>
    </row>
    <row r="84" ht="120">
      <c r="A84" s="37" t="s">
        <v>152</v>
      </c>
      <c r="B84" s="45"/>
      <c r="C84" s="46"/>
      <c r="D84" s="46"/>
      <c r="E84" s="39" t="s">
        <v>1047</v>
      </c>
      <c r="F84" s="46"/>
      <c r="G84" s="46"/>
      <c r="H84" s="46"/>
      <c r="I84" s="46"/>
      <c r="J84" s="48"/>
    </row>
    <row r="85" ht="30">
      <c r="A85" s="37" t="s">
        <v>144</v>
      </c>
      <c r="B85" s="37">
        <v>26</v>
      </c>
      <c r="C85" s="38" t="s">
        <v>1453</v>
      </c>
      <c r="D85" s="37" t="s">
        <v>1454</v>
      </c>
      <c r="E85" s="39" t="s">
        <v>3692</v>
      </c>
      <c r="F85" s="40" t="s">
        <v>475</v>
      </c>
      <c r="G85" s="41">
        <v>0.014999999999999999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149</v>
      </c>
      <c r="B86" s="45"/>
      <c r="C86" s="46"/>
      <c r="D86" s="46"/>
      <c r="E86" s="47" t="s">
        <v>146</v>
      </c>
      <c r="F86" s="46"/>
      <c r="G86" s="46"/>
      <c r="H86" s="46"/>
      <c r="I86" s="46"/>
      <c r="J86" s="48"/>
    </row>
    <row r="87" ht="120">
      <c r="A87" s="37" t="s">
        <v>152</v>
      </c>
      <c r="B87" s="50"/>
      <c r="C87" s="51"/>
      <c r="D87" s="51"/>
      <c r="E87" s="39" t="s">
        <v>1047</v>
      </c>
      <c r="F87" s="51"/>
      <c r="G87" s="51"/>
      <c r="H87" s="51"/>
      <c r="I87" s="51"/>
      <c r="J87" s="52"/>
    </row>
  </sheetData>
  <sheetProtection sheet="1" objects="1" scenarios="1" spinCount="100000" saltValue="up3+areRGZhql7Ctf7atNhXUTXPmmTkxwciSRHKroPP4o5Q/+MrZA7sXTqVI8+mzkIhlquD9BO2+jpdjeXroIg==" hashValue="VcmlQZsQoOMAAzZpFo8rQa35gi1CdyhyiooH+drGq6MQo1g2M5sPWkIyYZ0RF/ZlnjJ8U4gfBnUu4LLmyMAo+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679</v>
      </c>
      <c r="I3" s="25">
        <f>SUMIFS(I9:I360,A9:A360,"SD")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679</v>
      </c>
      <c r="D5" s="22"/>
      <c r="E5" s="23" t="s">
        <v>22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144</v>
      </c>
      <c r="B10" s="37">
        <v>1</v>
      </c>
      <c r="C10" s="38" t="s">
        <v>680</v>
      </c>
      <c r="D10" s="37" t="s">
        <v>146</v>
      </c>
      <c r="E10" s="39" t="s">
        <v>681</v>
      </c>
      <c r="F10" s="40" t="s">
        <v>148</v>
      </c>
      <c r="G10" s="41">
        <v>120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681</v>
      </c>
      <c r="F11" s="46"/>
      <c r="G11" s="46"/>
      <c r="H11" s="46"/>
      <c r="I11" s="46"/>
      <c r="J11" s="48"/>
    </row>
    <row r="12" ht="75">
      <c r="A12" s="37" t="s">
        <v>150</v>
      </c>
      <c r="B12" s="45"/>
      <c r="C12" s="46"/>
      <c r="D12" s="46"/>
      <c r="E12" s="49" t="s">
        <v>682</v>
      </c>
      <c r="F12" s="46"/>
      <c r="G12" s="46"/>
      <c r="H12" s="46"/>
      <c r="I12" s="46"/>
      <c r="J12" s="48"/>
    </row>
    <row r="13" ht="330">
      <c r="A13" s="37" t="s">
        <v>152</v>
      </c>
      <c r="B13" s="45"/>
      <c r="C13" s="46"/>
      <c r="D13" s="46"/>
      <c r="E13" s="39" t="s">
        <v>683</v>
      </c>
      <c r="F13" s="46"/>
      <c r="G13" s="46"/>
      <c r="H13" s="46"/>
      <c r="I13" s="46"/>
      <c r="J13" s="48"/>
    </row>
    <row r="14">
      <c r="A14" s="31" t="s">
        <v>141</v>
      </c>
      <c r="B14" s="32"/>
      <c r="C14" s="33" t="s">
        <v>552</v>
      </c>
      <c r="D14" s="34"/>
      <c r="E14" s="31" t="s">
        <v>553</v>
      </c>
      <c r="F14" s="34"/>
      <c r="G14" s="34"/>
      <c r="H14" s="34"/>
      <c r="I14" s="35">
        <f>SUMIFS(I15:I18,A15:A18,"P")</f>
        <v>0</v>
      </c>
      <c r="J14" s="36"/>
    </row>
    <row r="15" ht="30">
      <c r="A15" s="37" t="s">
        <v>144</v>
      </c>
      <c r="B15" s="37">
        <v>2</v>
      </c>
      <c r="C15" s="38" t="s">
        <v>558</v>
      </c>
      <c r="D15" s="37" t="s">
        <v>146</v>
      </c>
      <c r="E15" s="39" t="s">
        <v>559</v>
      </c>
      <c r="F15" s="40" t="s">
        <v>148</v>
      </c>
      <c r="G15" s="41">
        <v>400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 ht="30">
      <c r="A16" s="37" t="s">
        <v>149</v>
      </c>
      <c r="B16" s="45"/>
      <c r="C16" s="46"/>
      <c r="D16" s="46"/>
      <c r="E16" s="39" t="s">
        <v>559</v>
      </c>
      <c r="F16" s="46"/>
      <c r="G16" s="46"/>
      <c r="H16" s="46"/>
      <c r="I16" s="46"/>
      <c r="J16" s="48"/>
    </row>
    <row r="17" ht="90">
      <c r="A17" s="37" t="s">
        <v>150</v>
      </c>
      <c r="B17" s="45"/>
      <c r="C17" s="46"/>
      <c r="D17" s="46"/>
      <c r="E17" s="49" t="s">
        <v>684</v>
      </c>
      <c r="F17" s="46"/>
      <c r="G17" s="46"/>
      <c r="H17" s="46"/>
      <c r="I17" s="46"/>
      <c r="J17" s="48"/>
    </row>
    <row r="18" ht="360">
      <c r="A18" s="37" t="s">
        <v>152</v>
      </c>
      <c r="B18" s="45"/>
      <c r="C18" s="46"/>
      <c r="D18" s="46"/>
      <c r="E18" s="39" t="s">
        <v>561</v>
      </c>
      <c r="F18" s="46"/>
      <c r="G18" s="46"/>
      <c r="H18" s="46"/>
      <c r="I18" s="46"/>
      <c r="J18" s="48"/>
    </row>
    <row r="19">
      <c r="A19" s="31" t="s">
        <v>141</v>
      </c>
      <c r="B19" s="32"/>
      <c r="C19" s="33" t="s">
        <v>566</v>
      </c>
      <c r="D19" s="34"/>
      <c r="E19" s="31" t="s">
        <v>567</v>
      </c>
      <c r="F19" s="34"/>
      <c r="G19" s="34"/>
      <c r="H19" s="34"/>
      <c r="I19" s="35">
        <f>SUMIFS(I20:I171,A20:A171,"P")</f>
        <v>0</v>
      </c>
      <c r="J19" s="36"/>
    </row>
    <row r="20">
      <c r="A20" s="37" t="s">
        <v>144</v>
      </c>
      <c r="B20" s="37">
        <v>3</v>
      </c>
      <c r="C20" s="38" t="s">
        <v>685</v>
      </c>
      <c r="D20" s="37" t="s">
        <v>146</v>
      </c>
      <c r="E20" s="39" t="s">
        <v>686</v>
      </c>
      <c r="F20" s="40" t="s">
        <v>148</v>
      </c>
      <c r="G20" s="41">
        <v>1250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>
      <c r="A21" s="37" t="s">
        <v>149</v>
      </c>
      <c r="B21" s="45"/>
      <c r="C21" s="46"/>
      <c r="D21" s="46"/>
      <c r="E21" s="39" t="s">
        <v>686</v>
      </c>
      <c r="F21" s="46"/>
      <c r="G21" s="46"/>
      <c r="H21" s="46"/>
      <c r="I21" s="46"/>
      <c r="J21" s="48"/>
    </row>
    <row r="22" ht="75">
      <c r="A22" s="37" t="s">
        <v>150</v>
      </c>
      <c r="B22" s="45"/>
      <c r="C22" s="46"/>
      <c r="D22" s="46"/>
      <c r="E22" s="49" t="s">
        <v>687</v>
      </c>
      <c r="F22" s="46"/>
      <c r="G22" s="46"/>
      <c r="H22" s="46"/>
      <c r="I22" s="46"/>
      <c r="J22" s="48"/>
    </row>
    <row r="23" ht="105">
      <c r="A23" s="37" t="s">
        <v>152</v>
      </c>
      <c r="B23" s="45"/>
      <c r="C23" s="46"/>
      <c r="D23" s="46"/>
      <c r="E23" s="39" t="s">
        <v>688</v>
      </c>
      <c r="F23" s="46"/>
      <c r="G23" s="46"/>
      <c r="H23" s="46"/>
      <c r="I23" s="46"/>
      <c r="J23" s="48"/>
    </row>
    <row r="24">
      <c r="A24" s="37" t="s">
        <v>144</v>
      </c>
      <c r="B24" s="37">
        <v>4</v>
      </c>
      <c r="C24" s="38" t="s">
        <v>689</v>
      </c>
      <c r="D24" s="37" t="s">
        <v>146</v>
      </c>
      <c r="E24" s="39" t="s">
        <v>690</v>
      </c>
      <c r="F24" s="40" t="s">
        <v>148</v>
      </c>
      <c r="G24" s="41">
        <v>1330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>
      <c r="A25" s="37" t="s">
        <v>149</v>
      </c>
      <c r="B25" s="45"/>
      <c r="C25" s="46"/>
      <c r="D25" s="46"/>
      <c r="E25" s="39" t="s">
        <v>690</v>
      </c>
      <c r="F25" s="46"/>
      <c r="G25" s="46"/>
      <c r="H25" s="46"/>
      <c r="I25" s="46"/>
      <c r="J25" s="48"/>
    </row>
    <row r="26" ht="120">
      <c r="A26" s="37" t="s">
        <v>150</v>
      </c>
      <c r="B26" s="45"/>
      <c r="C26" s="46"/>
      <c r="D26" s="46"/>
      <c r="E26" s="49" t="s">
        <v>691</v>
      </c>
      <c r="F26" s="46"/>
      <c r="G26" s="46"/>
      <c r="H26" s="46"/>
      <c r="I26" s="46"/>
      <c r="J26" s="48"/>
    </row>
    <row r="27" ht="105">
      <c r="A27" s="37" t="s">
        <v>152</v>
      </c>
      <c r="B27" s="45"/>
      <c r="C27" s="46"/>
      <c r="D27" s="46"/>
      <c r="E27" s="39" t="s">
        <v>688</v>
      </c>
      <c r="F27" s="46"/>
      <c r="G27" s="46"/>
      <c r="H27" s="46"/>
      <c r="I27" s="46"/>
      <c r="J27" s="48"/>
    </row>
    <row r="28" ht="30">
      <c r="A28" s="37" t="s">
        <v>144</v>
      </c>
      <c r="B28" s="37">
        <v>5</v>
      </c>
      <c r="C28" s="38" t="s">
        <v>692</v>
      </c>
      <c r="D28" s="37" t="s">
        <v>146</v>
      </c>
      <c r="E28" s="39" t="s">
        <v>693</v>
      </c>
      <c r="F28" s="40" t="s">
        <v>156</v>
      </c>
      <c r="G28" s="41">
        <v>300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 ht="30">
      <c r="A29" s="37" t="s">
        <v>149</v>
      </c>
      <c r="B29" s="45"/>
      <c r="C29" s="46"/>
      <c r="D29" s="46"/>
      <c r="E29" s="39" t="s">
        <v>693</v>
      </c>
      <c r="F29" s="46"/>
      <c r="G29" s="46"/>
      <c r="H29" s="46"/>
      <c r="I29" s="46"/>
      <c r="J29" s="48"/>
    </row>
    <row r="30" ht="90">
      <c r="A30" s="37" t="s">
        <v>150</v>
      </c>
      <c r="B30" s="45"/>
      <c r="C30" s="46"/>
      <c r="D30" s="46"/>
      <c r="E30" s="49" t="s">
        <v>694</v>
      </c>
      <c r="F30" s="46"/>
      <c r="G30" s="46"/>
      <c r="H30" s="46"/>
      <c r="I30" s="46"/>
      <c r="J30" s="48"/>
    </row>
    <row r="31" ht="135">
      <c r="A31" s="37" t="s">
        <v>152</v>
      </c>
      <c r="B31" s="45"/>
      <c r="C31" s="46"/>
      <c r="D31" s="46"/>
      <c r="E31" s="39" t="s">
        <v>695</v>
      </c>
      <c r="F31" s="46"/>
      <c r="G31" s="46"/>
      <c r="H31" s="46"/>
      <c r="I31" s="46"/>
      <c r="J31" s="48"/>
    </row>
    <row r="32" ht="30">
      <c r="A32" s="37" t="s">
        <v>144</v>
      </c>
      <c r="B32" s="37">
        <v>6</v>
      </c>
      <c r="C32" s="38" t="s">
        <v>696</v>
      </c>
      <c r="D32" s="37" t="s">
        <v>146</v>
      </c>
      <c r="E32" s="39" t="s">
        <v>697</v>
      </c>
      <c r="F32" s="40" t="s">
        <v>156</v>
      </c>
      <c r="G32" s="41">
        <v>2100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 ht="30">
      <c r="A33" s="37" t="s">
        <v>149</v>
      </c>
      <c r="B33" s="45"/>
      <c r="C33" s="46"/>
      <c r="D33" s="46"/>
      <c r="E33" s="39" t="s">
        <v>697</v>
      </c>
      <c r="F33" s="46"/>
      <c r="G33" s="46"/>
      <c r="H33" s="46"/>
      <c r="I33" s="46"/>
      <c r="J33" s="48"/>
    </row>
    <row r="34" ht="150">
      <c r="A34" s="37" t="s">
        <v>150</v>
      </c>
      <c r="B34" s="45"/>
      <c r="C34" s="46"/>
      <c r="D34" s="46"/>
      <c r="E34" s="49" t="s">
        <v>698</v>
      </c>
      <c r="F34" s="46"/>
      <c r="G34" s="46"/>
      <c r="H34" s="46"/>
      <c r="I34" s="46"/>
      <c r="J34" s="48"/>
    </row>
    <row r="35" ht="135">
      <c r="A35" s="37" t="s">
        <v>152</v>
      </c>
      <c r="B35" s="45"/>
      <c r="C35" s="46"/>
      <c r="D35" s="46"/>
      <c r="E35" s="39" t="s">
        <v>695</v>
      </c>
      <c r="F35" s="46"/>
      <c r="G35" s="46"/>
      <c r="H35" s="46"/>
      <c r="I35" s="46"/>
      <c r="J35" s="48"/>
    </row>
    <row r="36" ht="30">
      <c r="A36" s="37" t="s">
        <v>144</v>
      </c>
      <c r="B36" s="37">
        <v>7</v>
      </c>
      <c r="C36" s="38" t="s">
        <v>699</v>
      </c>
      <c r="D36" s="37" t="s">
        <v>146</v>
      </c>
      <c r="E36" s="39" t="s">
        <v>700</v>
      </c>
      <c r="F36" s="40" t="s">
        <v>156</v>
      </c>
      <c r="G36" s="41">
        <v>740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 ht="30">
      <c r="A37" s="37" t="s">
        <v>149</v>
      </c>
      <c r="B37" s="45"/>
      <c r="C37" s="46"/>
      <c r="D37" s="46"/>
      <c r="E37" s="39" t="s">
        <v>700</v>
      </c>
      <c r="F37" s="46"/>
      <c r="G37" s="46"/>
      <c r="H37" s="46"/>
      <c r="I37" s="46"/>
      <c r="J37" s="48"/>
    </row>
    <row r="38" ht="90">
      <c r="A38" s="37" t="s">
        <v>150</v>
      </c>
      <c r="B38" s="45"/>
      <c r="C38" s="46"/>
      <c r="D38" s="46"/>
      <c r="E38" s="49" t="s">
        <v>701</v>
      </c>
      <c r="F38" s="46"/>
      <c r="G38" s="46"/>
      <c r="H38" s="46"/>
      <c r="I38" s="46"/>
      <c r="J38" s="48"/>
    </row>
    <row r="39" ht="135">
      <c r="A39" s="37" t="s">
        <v>152</v>
      </c>
      <c r="B39" s="45"/>
      <c r="C39" s="46"/>
      <c r="D39" s="46"/>
      <c r="E39" s="39" t="s">
        <v>695</v>
      </c>
      <c r="F39" s="46"/>
      <c r="G39" s="46"/>
      <c r="H39" s="46"/>
      <c r="I39" s="46"/>
      <c r="J39" s="48"/>
    </row>
    <row r="40" ht="30">
      <c r="A40" s="37" t="s">
        <v>144</v>
      </c>
      <c r="B40" s="37">
        <v>8</v>
      </c>
      <c r="C40" s="38" t="s">
        <v>702</v>
      </c>
      <c r="D40" s="37" t="s">
        <v>146</v>
      </c>
      <c r="E40" s="39" t="s">
        <v>703</v>
      </c>
      <c r="F40" s="40" t="s">
        <v>156</v>
      </c>
      <c r="G40" s="41">
        <v>300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 ht="30">
      <c r="A41" s="37" t="s">
        <v>149</v>
      </c>
      <c r="B41" s="45"/>
      <c r="C41" s="46"/>
      <c r="D41" s="46"/>
      <c r="E41" s="39" t="s">
        <v>703</v>
      </c>
      <c r="F41" s="46"/>
      <c r="G41" s="46"/>
      <c r="H41" s="46"/>
      <c r="I41" s="46"/>
      <c r="J41" s="48"/>
    </row>
    <row r="42" ht="90">
      <c r="A42" s="37" t="s">
        <v>150</v>
      </c>
      <c r="B42" s="45"/>
      <c r="C42" s="46"/>
      <c r="D42" s="46"/>
      <c r="E42" s="49" t="s">
        <v>704</v>
      </c>
      <c r="F42" s="46"/>
      <c r="G42" s="46"/>
      <c r="H42" s="46"/>
      <c r="I42" s="46"/>
      <c r="J42" s="48"/>
    </row>
    <row r="43" ht="330">
      <c r="A43" s="37" t="s">
        <v>152</v>
      </c>
      <c r="B43" s="45"/>
      <c r="C43" s="46"/>
      <c r="D43" s="46"/>
      <c r="E43" s="39" t="s">
        <v>705</v>
      </c>
      <c r="F43" s="46"/>
      <c r="G43" s="46"/>
      <c r="H43" s="46"/>
      <c r="I43" s="46"/>
      <c r="J43" s="48"/>
    </row>
    <row r="44" ht="30">
      <c r="A44" s="37" t="s">
        <v>144</v>
      </c>
      <c r="B44" s="37">
        <v>9</v>
      </c>
      <c r="C44" s="38" t="s">
        <v>706</v>
      </c>
      <c r="D44" s="37" t="s">
        <v>146</v>
      </c>
      <c r="E44" s="39" t="s">
        <v>707</v>
      </c>
      <c r="F44" s="40" t="s">
        <v>156</v>
      </c>
      <c r="G44" s="41">
        <v>2100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 ht="30">
      <c r="A45" s="37" t="s">
        <v>149</v>
      </c>
      <c r="B45" s="45"/>
      <c r="C45" s="46"/>
      <c r="D45" s="46"/>
      <c r="E45" s="39" t="s">
        <v>707</v>
      </c>
      <c r="F45" s="46"/>
      <c r="G45" s="46"/>
      <c r="H45" s="46"/>
      <c r="I45" s="46"/>
      <c r="J45" s="48"/>
    </row>
    <row r="46" ht="135">
      <c r="A46" s="37" t="s">
        <v>150</v>
      </c>
      <c r="B46" s="45"/>
      <c r="C46" s="46"/>
      <c r="D46" s="46"/>
      <c r="E46" s="49" t="s">
        <v>708</v>
      </c>
      <c r="F46" s="46"/>
      <c r="G46" s="46"/>
      <c r="H46" s="46"/>
      <c r="I46" s="46"/>
      <c r="J46" s="48"/>
    </row>
    <row r="47" ht="330">
      <c r="A47" s="37" t="s">
        <v>152</v>
      </c>
      <c r="B47" s="45"/>
      <c r="C47" s="46"/>
      <c r="D47" s="46"/>
      <c r="E47" s="39" t="s">
        <v>705</v>
      </c>
      <c r="F47" s="46"/>
      <c r="G47" s="46"/>
      <c r="H47" s="46"/>
      <c r="I47" s="46"/>
      <c r="J47" s="48"/>
    </row>
    <row r="48" ht="30">
      <c r="A48" s="37" t="s">
        <v>144</v>
      </c>
      <c r="B48" s="37">
        <v>10</v>
      </c>
      <c r="C48" s="38" t="s">
        <v>709</v>
      </c>
      <c r="D48" s="37" t="s">
        <v>146</v>
      </c>
      <c r="E48" s="39" t="s">
        <v>710</v>
      </c>
      <c r="F48" s="40" t="s">
        <v>156</v>
      </c>
      <c r="G48" s="41">
        <v>740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 ht="30">
      <c r="A49" s="37" t="s">
        <v>149</v>
      </c>
      <c r="B49" s="45"/>
      <c r="C49" s="46"/>
      <c r="D49" s="46"/>
      <c r="E49" s="39" t="s">
        <v>710</v>
      </c>
      <c r="F49" s="46"/>
      <c r="G49" s="46"/>
      <c r="H49" s="46"/>
      <c r="I49" s="46"/>
      <c r="J49" s="48"/>
    </row>
    <row r="50" ht="90">
      <c r="A50" s="37" t="s">
        <v>150</v>
      </c>
      <c r="B50" s="45"/>
      <c r="C50" s="46"/>
      <c r="D50" s="46"/>
      <c r="E50" s="49" t="s">
        <v>711</v>
      </c>
      <c r="F50" s="46"/>
      <c r="G50" s="46"/>
      <c r="H50" s="46"/>
      <c r="I50" s="46"/>
      <c r="J50" s="48"/>
    </row>
    <row r="51" ht="330">
      <c r="A51" s="37" t="s">
        <v>152</v>
      </c>
      <c r="B51" s="45"/>
      <c r="C51" s="46"/>
      <c r="D51" s="46"/>
      <c r="E51" s="39" t="s">
        <v>705</v>
      </c>
      <c r="F51" s="46"/>
      <c r="G51" s="46"/>
      <c r="H51" s="46"/>
      <c r="I51" s="46"/>
      <c r="J51" s="48"/>
    </row>
    <row r="52">
      <c r="A52" s="37" t="s">
        <v>144</v>
      </c>
      <c r="B52" s="37">
        <v>11</v>
      </c>
      <c r="C52" s="38" t="s">
        <v>712</v>
      </c>
      <c r="D52" s="37" t="s">
        <v>146</v>
      </c>
      <c r="E52" s="39" t="s">
        <v>713</v>
      </c>
      <c r="F52" s="40" t="s">
        <v>178</v>
      </c>
      <c r="G52" s="41">
        <v>445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149</v>
      </c>
      <c r="B53" s="45"/>
      <c r="C53" s="46"/>
      <c r="D53" s="46"/>
      <c r="E53" s="39" t="s">
        <v>713</v>
      </c>
      <c r="F53" s="46"/>
      <c r="G53" s="46"/>
      <c r="H53" s="46"/>
      <c r="I53" s="46"/>
      <c r="J53" s="48"/>
    </row>
    <row r="54" ht="210">
      <c r="A54" s="37" t="s">
        <v>150</v>
      </c>
      <c r="B54" s="45"/>
      <c r="C54" s="46"/>
      <c r="D54" s="46"/>
      <c r="E54" s="49" t="s">
        <v>714</v>
      </c>
      <c r="F54" s="46"/>
      <c r="G54" s="46"/>
      <c r="H54" s="46"/>
      <c r="I54" s="46"/>
      <c r="J54" s="48"/>
    </row>
    <row r="55" ht="195">
      <c r="A55" s="37" t="s">
        <v>152</v>
      </c>
      <c r="B55" s="45"/>
      <c r="C55" s="46"/>
      <c r="D55" s="46"/>
      <c r="E55" s="39" t="s">
        <v>715</v>
      </c>
      <c r="F55" s="46"/>
      <c r="G55" s="46"/>
      <c r="H55" s="46"/>
      <c r="I55" s="46"/>
      <c r="J55" s="48"/>
    </row>
    <row r="56" ht="30">
      <c r="A56" s="37" t="s">
        <v>144</v>
      </c>
      <c r="B56" s="37">
        <v>12</v>
      </c>
      <c r="C56" s="38" t="s">
        <v>716</v>
      </c>
      <c r="D56" s="37" t="s">
        <v>146</v>
      </c>
      <c r="E56" s="39" t="s">
        <v>717</v>
      </c>
      <c r="F56" s="40" t="s">
        <v>178</v>
      </c>
      <c r="G56" s="41">
        <v>322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 ht="30">
      <c r="A57" s="37" t="s">
        <v>149</v>
      </c>
      <c r="B57" s="45"/>
      <c r="C57" s="46"/>
      <c r="D57" s="46"/>
      <c r="E57" s="39" t="s">
        <v>717</v>
      </c>
      <c r="F57" s="46"/>
      <c r="G57" s="46"/>
      <c r="H57" s="46"/>
      <c r="I57" s="46"/>
      <c r="J57" s="48"/>
    </row>
    <row r="58" ht="165">
      <c r="A58" s="37" t="s">
        <v>150</v>
      </c>
      <c r="B58" s="45"/>
      <c r="C58" s="46"/>
      <c r="D58" s="46"/>
      <c r="E58" s="49" t="s">
        <v>718</v>
      </c>
      <c r="F58" s="46"/>
      <c r="G58" s="46"/>
      <c r="H58" s="46"/>
      <c r="I58" s="46"/>
      <c r="J58" s="48"/>
    </row>
    <row r="59" ht="195">
      <c r="A59" s="37" t="s">
        <v>152</v>
      </c>
      <c r="B59" s="45"/>
      <c r="C59" s="46"/>
      <c r="D59" s="46"/>
      <c r="E59" s="39" t="s">
        <v>715</v>
      </c>
      <c r="F59" s="46"/>
      <c r="G59" s="46"/>
      <c r="H59" s="46"/>
      <c r="I59" s="46"/>
      <c r="J59" s="48"/>
    </row>
    <row r="60" ht="30">
      <c r="A60" s="37" t="s">
        <v>144</v>
      </c>
      <c r="B60" s="37">
        <v>13</v>
      </c>
      <c r="C60" s="38" t="s">
        <v>719</v>
      </c>
      <c r="D60" s="37" t="s">
        <v>146</v>
      </c>
      <c r="E60" s="39" t="s">
        <v>720</v>
      </c>
      <c r="F60" s="40" t="s">
        <v>178</v>
      </c>
      <c r="G60" s="41">
        <v>470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 ht="30">
      <c r="A61" s="37" t="s">
        <v>149</v>
      </c>
      <c r="B61" s="45"/>
      <c r="C61" s="46"/>
      <c r="D61" s="46"/>
      <c r="E61" s="39" t="s">
        <v>720</v>
      </c>
      <c r="F61" s="46"/>
      <c r="G61" s="46"/>
      <c r="H61" s="46"/>
      <c r="I61" s="46"/>
      <c r="J61" s="48"/>
    </row>
    <row r="62" ht="90">
      <c r="A62" s="37" t="s">
        <v>150</v>
      </c>
      <c r="B62" s="45"/>
      <c r="C62" s="46"/>
      <c r="D62" s="46"/>
      <c r="E62" s="49" t="s">
        <v>721</v>
      </c>
      <c r="F62" s="46"/>
      <c r="G62" s="46"/>
      <c r="H62" s="46"/>
      <c r="I62" s="46"/>
      <c r="J62" s="48"/>
    </row>
    <row r="63" ht="195">
      <c r="A63" s="37" t="s">
        <v>152</v>
      </c>
      <c r="B63" s="45"/>
      <c r="C63" s="46"/>
      <c r="D63" s="46"/>
      <c r="E63" s="39" t="s">
        <v>715</v>
      </c>
      <c r="F63" s="46"/>
      <c r="G63" s="46"/>
      <c r="H63" s="46"/>
      <c r="I63" s="46"/>
      <c r="J63" s="48"/>
    </row>
    <row r="64" ht="30">
      <c r="A64" s="37" t="s">
        <v>144</v>
      </c>
      <c r="B64" s="37">
        <v>14</v>
      </c>
      <c r="C64" s="38" t="s">
        <v>722</v>
      </c>
      <c r="D64" s="37" t="s">
        <v>146</v>
      </c>
      <c r="E64" s="39" t="s">
        <v>723</v>
      </c>
      <c r="F64" s="40" t="s">
        <v>178</v>
      </c>
      <c r="G64" s="41">
        <v>7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 ht="30">
      <c r="A65" s="37" t="s">
        <v>149</v>
      </c>
      <c r="B65" s="45"/>
      <c r="C65" s="46"/>
      <c r="D65" s="46"/>
      <c r="E65" s="39" t="s">
        <v>723</v>
      </c>
      <c r="F65" s="46"/>
      <c r="G65" s="46"/>
      <c r="H65" s="46"/>
      <c r="I65" s="46"/>
      <c r="J65" s="48"/>
    </row>
    <row r="66" ht="90">
      <c r="A66" s="37" t="s">
        <v>150</v>
      </c>
      <c r="B66" s="45"/>
      <c r="C66" s="46"/>
      <c r="D66" s="46"/>
      <c r="E66" s="49" t="s">
        <v>724</v>
      </c>
      <c r="F66" s="46"/>
      <c r="G66" s="46"/>
      <c r="H66" s="46"/>
      <c r="I66" s="46"/>
      <c r="J66" s="48"/>
    </row>
    <row r="67" ht="195">
      <c r="A67" s="37" t="s">
        <v>152</v>
      </c>
      <c r="B67" s="45"/>
      <c r="C67" s="46"/>
      <c r="D67" s="46"/>
      <c r="E67" s="39" t="s">
        <v>715</v>
      </c>
      <c r="F67" s="46"/>
      <c r="G67" s="46"/>
      <c r="H67" s="46"/>
      <c r="I67" s="46"/>
      <c r="J67" s="48"/>
    </row>
    <row r="68" ht="30">
      <c r="A68" s="37" t="s">
        <v>144</v>
      </c>
      <c r="B68" s="37">
        <v>15</v>
      </c>
      <c r="C68" s="38" t="s">
        <v>725</v>
      </c>
      <c r="D68" s="37" t="s">
        <v>146</v>
      </c>
      <c r="E68" s="39" t="s">
        <v>726</v>
      </c>
      <c r="F68" s="40" t="s">
        <v>178</v>
      </c>
      <c r="G68" s="41">
        <v>110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 ht="30">
      <c r="A69" s="37" t="s">
        <v>149</v>
      </c>
      <c r="B69" s="45"/>
      <c r="C69" s="46"/>
      <c r="D69" s="46"/>
      <c r="E69" s="39" t="s">
        <v>726</v>
      </c>
      <c r="F69" s="46"/>
      <c r="G69" s="46"/>
      <c r="H69" s="46"/>
      <c r="I69" s="46"/>
      <c r="J69" s="48"/>
    </row>
    <row r="70" ht="180">
      <c r="A70" s="37" t="s">
        <v>150</v>
      </c>
      <c r="B70" s="45"/>
      <c r="C70" s="46"/>
      <c r="D70" s="46"/>
      <c r="E70" s="49" t="s">
        <v>727</v>
      </c>
      <c r="F70" s="46"/>
      <c r="G70" s="46"/>
      <c r="H70" s="46"/>
      <c r="I70" s="46"/>
      <c r="J70" s="48"/>
    </row>
    <row r="71" ht="195">
      <c r="A71" s="37" t="s">
        <v>152</v>
      </c>
      <c r="B71" s="45"/>
      <c r="C71" s="46"/>
      <c r="D71" s="46"/>
      <c r="E71" s="39" t="s">
        <v>715</v>
      </c>
      <c r="F71" s="46"/>
      <c r="G71" s="46"/>
      <c r="H71" s="46"/>
      <c r="I71" s="46"/>
      <c r="J71" s="48"/>
    </row>
    <row r="72">
      <c r="A72" s="37" t="s">
        <v>144</v>
      </c>
      <c r="B72" s="37">
        <v>16</v>
      </c>
      <c r="C72" s="38" t="s">
        <v>728</v>
      </c>
      <c r="D72" s="37" t="s">
        <v>146</v>
      </c>
      <c r="E72" s="39" t="s">
        <v>729</v>
      </c>
      <c r="F72" s="40" t="s">
        <v>156</v>
      </c>
      <c r="G72" s="41">
        <v>400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149</v>
      </c>
      <c r="B73" s="45"/>
      <c r="C73" s="46"/>
      <c r="D73" s="46"/>
      <c r="E73" s="39" t="s">
        <v>729</v>
      </c>
      <c r="F73" s="46"/>
      <c r="G73" s="46"/>
      <c r="H73" s="46"/>
      <c r="I73" s="46"/>
      <c r="J73" s="48"/>
    </row>
    <row r="74" ht="90">
      <c r="A74" s="37" t="s">
        <v>150</v>
      </c>
      <c r="B74" s="45"/>
      <c r="C74" s="46"/>
      <c r="D74" s="46"/>
      <c r="E74" s="49" t="s">
        <v>730</v>
      </c>
      <c r="F74" s="46"/>
      <c r="G74" s="46"/>
      <c r="H74" s="46"/>
      <c r="I74" s="46"/>
      <c r="J74" s="48"/>
    </row>
    <row r="75" ht="195">
      <c r="A75" s="37" t="s">
        <v>152</v>
      </c>
      <c r="B75" s="45"/>
      <c r="C75" s="46"/>
      <c r="D75" s="46"/>
      <c r="E75" s="39" t="s">
        <v>731</v>
      </c>
      <c r="F75" s="46"/>
      <c r="G75" s="46"/>
      <c r="H75" s="46"/>
      <c r="I75" s="46"/>
      <c r="J75" s="48"/>
    </row>
    <row r="76">
      <c r="A76" s="37" t="s">
        <v>144</v>
      </c>
      <c r="B76" s="37">
        <v>17</v>
      </c>
      <c r="C76" s="38" t="s">
        <v>732</v>
      </c>
      <c r="D76" s="37" t="s">
        <v>146</v>
      </c>
      <c r="E76" s="39" t="s">
        <v>733</v>
      </c>
      <c r="F76" s="40" t="s">
        <v>156</v>
      </c>
      <c r="G76" s="41">
        <v>846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149</v>
      </c>
      <c r="B77" s="45"/>
      <c r="C77" s="46"/>
      <c r="D77" s="46"/>
      <c r="E77" s="39" t="s">
        <v>733</v>
      </c>
      <c r="F77" s="46"/>
      <c r="G77" s="46"/>
      <c r="H77" s="46"/>
      <c r="I77" s="46"/>
      <c r="J77" s="48"/>
    </row>
    <row r="78" ht="75">
      <c r="A78" s="37" t="s">
        <v>150</v>
      </c>
      <c r="B78" s="45"/>
      <c r="C78" s="46"/>
      <c r="D78" s="46"/>
      <c r="E78" s="49" t="s">
        <v>734</v>
      </c>
      <c r="F78" s="46"/>
      <c r="G78" s="46"/>
      <c r="H78" s="46"/>
      <c r="I78" s="46"/>
      <c r="J78" s="48"/>
    </row>
    <row r="79" ht="195">
      <c r="A79" s="37" t="s">
        <v>152</v>
      </c>
      <c r="B79" s="45"/>
      <c r="C79" s="46"/>
      <c r="D79" s="46"/>
      <c r="E79" s="39" t="s">
        <v>731</v>
      </c>
      <c r="F79" s="46"/>
      <c r="G79" s="46"/>
      <c r="H79" s="46"/>
      <c r="I79" s="46"/>
      <c r="J79" s="48"/>
    </row>
    <row r="80">
      <c r="A80" s="37" t="s">
        <v>144</v>
      </c>
      <c r="B80" s="37">
        <v>18</v>
      </c>
      <c r="C80" s="38" t="s">
        <v>735</v>
      </c>
      <c r="D80" s="37" t="s">
        <v>146</v>
      </c>
      <c r="E80" s="39" t="s">
        <v>736</v>
      </c>
      <c r="F80" s="40" t="s">
        <v>737</v>
      </c>
      <c r="G80" s="41">
        <v>1984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39" t="s">
        <v>736</v>
      </c>
      <c r="F81" s="46"/>
      <c r="G81" s="46"/>
      <c r="H81" s="46"/>
      <c r="I81" s="46"/>
      <c r="J81" s="48"/>
    </row>
    <row r="82" ht="135">
      <c r="A82" s="37" t="s">
        <v>150</v>
      </c>
      <c r="B82" s="45"/>
      <c r="C82" s="46"/>
      <c r="D82" s="46"/>
      <c r="E82" s="49" t="s">
        <v>738</v>
      </c>
      <c r="F82" s="46"/>
      <c r="G82" s="46"/>
      <c r="H82" s="46"/>
      <c r="I82" s="46"/>
      <c r="J82" s="48"/>
    </row>
    <row r="83" ht="195">
      <c r="A83" s="37" t="s">
        <v>152</v>
      </c>
      <c r="B83" s="45"/>
      <c r="C83" s="46"/>
      <c r="D83" s="46"/>
      <c r="E83" s="39" t="s">
        <v>739</v>
      </c>
      <c r="F83" s="46"/>
      <c r="G83" s="46"/>
      <c r="H83" s="46"/>
      <c r="I83" s="46"/>
      <c r="J83" s="48"/>
    </row>
    <row r="84">
      <c r="A84" s="37" t="s">
        <v>144</v>
      </c>
      <c r="B84" s="37">
        <v>19</v>
      </c>
      <c r="C84" s="38" t="s">
        <v>740</v>
      </c>
      <c r="D84" s="37" t="s">
        <v>146</v>
      </c>
      <c r="E84" s="39" t="s">
        <v>741</v>
      </c>
      <c r="F84" s="40" t="s">
        <v>737</v>
      </c>
      <c r="G84" s="41">
        <v>500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39" t="s">
        <v>741</v>
      </c>
      <c r="F85" s="46"/>
      <c r="G85" s="46"/>
      <c r="H85" s="46"/>
      <c r="I85" s="46"/>
      <c r="J85" s="48"/>
    </row>
    <row r="86" ht="75">
      <c r="A86" s="37" t="s">
        <v>150</v>
      </c>
      <c r="B86" s="45"/>
      <c r="C86" s="46"/>
      <c r="D86" s="46"/>
      <c r="E86" s="49" t="s">
        <v>742</v>
      </c>
      <c r="F86" s="46"/>
      <c r="G86" s="46"/>
      <c r="H86" s="46"/>
      <c r="I86" s="46"/>
      <c r="J86" s="48"/>
    </row>
    <row r="87" ht="195">
      <c r="A87" s="37" t="s">
        <v>152</v>
      </c>
      <c r="B87" s="45"/>
      <c r="C87" s="46"/>
      <c r="D87" s="46"/>
      <c r="E87" s="39" t="s">
        <v>739</v>
      </c>
      <c r="F87" s="46"/>
      <c r="G87" s="46"/>
      <c r="H87" s="46"/>
      <c r="I87" s="46"/>
      <c r="J87" s="48"/>
    </row>
    <row r="88">
      <c r="A88" s="37" t="s">
        <v>144</v>
      </c>
      <c r="B88" s="37">
        <v>20</v>
      </c>
      <c r="C88" s="38" t="s">
        <v>743</v>
      </c>
      <c r="D88" s="37" t="s">
        <v>146</v>
      </c>
      <c r="E88" s="39" t="s">
        <v>744</v>
      </c>
      <c r="F88" s="40" t="s">
        <v>737</v>
      </c>
      <c r="G88" s="41">
        <v>500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39" t="s">
        <v>744</v>
      </c>
      <c r="F89" s="46"/>
      <c r="G89" s="46"/>
      <c r="H89" s="46"/>
      <c r="I89" s="46"/>
      <c r="J89" s="48"/>
    </row>
    <row r="90" ht="75">
      <c r="A90" s="37" t="s">
        <v>150</v>
      </c>
      <c r="B90" s="45"/>
      <c r="C90" s="46"/>
      <c r="D90" s="46"/>
      <c r="E90" s="49" t="s">
        <v>745</v>
      </c>
      <c r="F90" s="46"/>
      <c r="G90" s="46"/>
      <c r="H90" s="46"/>
      <c r="I90" s="46"/>
      <c r="J90" s="48"/>
    </row>
    <row r="91" ht="195">
      <c r="A91" s="37" t="s">
        <v>152</v>
      </c>
      <c r="B91" s="45"/>
      <c r="C91" s="46"/>
      <c r="D91" s="46"/>
      <c r="E91" s="39" t="s">
        <v>739</v>
      </c>
      <c r="F91" s="46"/>
      <c r="G91" s="46"/>
      <c r="H91" s="46"/>
      <c r="I91" s="46"/>
      <c r="J91" s="48"/>
    </row>
    <row r="92">
      <c r="A92" s="37" t="s">
        <v>144</v>
      </c>
      <c r="B92" s="37">
        <v>21</v>
      </c>
      <c r="C92" s="38" t="s">
        <v>746</v>
      </c>
      <c r="D92" s="37" t="s">
        <v>146</v>
      </c>
      <c r="E92" s="39" t="s">
        <v>747</v>
      </c>
      <c r="F92" s="40" t="s">
        <v>737</v>
      </c>
      <c r="G92" s="41">
        <v>2200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39" t="s">
        <v>747</v>
      </c>
      <c r="F93" s="46"/>
      <c r="G93" s="46"/>
      <c r="H93" s="46"/>
      <c r="I93" s="46"/>
      <c r="J93" s="48"/>
    </row>
    <row r="94" ht="75">
      <c r="A94" s="37" t="s">
        <v>150</v>
      </c>
      <c r="B94" s="45"/>
      <c r="C94" s="46"/>
      <c r="D94" s="46"/>
      <c r="E94" s="49" t="s">
        <v>748</v>
      </c>
      <c r="F94" s="46"/>
      <c r="G94" s="46"/>
      <c r="H94" s="46"/>
      <c r="I94" s="46"/>
      <c r="J94" s="48"/>
    </row>
    <row r="95" ht="195">
      <c r="A95" s="37" t="s">
        <v>152</v>
      </c>
      <c r="B95" s="45"/>
      <c r="C95" s="46"/>
      <c r="D95" s="46"/>
      <c r="E95" s="39" t="s">
        <v>749</v>
      </c>
      <c r="F95" s="46"/>
      <c r="G95" s="46"/>
      <c r="H95" s="46"/>
      <c r="I95" s="46"/>
      <c r="J95" s="48"/>
    </row>
    <row r="96">
      <c r="A96" s="37" t="s">
        <v>144</v>
      </c>
      <c r="B96" s="37">
        <v>22</v>
      </c>
      <c r="C96" s="38" t="s">
        <v>750</v>
      </c>
      <c r="D96" s="37" t="s">
        <v>146</v>
      </c>
      <c r="E96" s="39" t="s">
        <v>751</v>
      </c>
      <c r="F96" s="40" t="s">
        <v>737</v>
      </c>
      <c r="G96" s="41">
        <v>1700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39" t="s">
        <v>751</v>
      </c>
      <c r="F97" s="46"/>
      <c r="G97" s="46"/>
      <c r="H97" s="46"/>
      <c r="I97" s="46"/>
      <c r="J97" s="48"/>
    </row>
    <row r="98" ht="75">
      <c r="A98" s="37" t="s">
        <v>150</v>
      </c>
      <c r="B98" s="45"/>
      <c r="C98" s="46"/>
      <c r="D98" s="46"/>
      <c r="E98" s="49" t="s">
        <v>752</v>
      </c>
      <c r="F98" s="46"/>
      <c r="G98" s="46"/>
      <c r="H98" s="46"/>
      <c r="I98" s="46"/>
      <c r="J98" s="48"/>
    </row>
    <row r="99" ht="195">
      <c r="A99" s="37" t="s">
        <v>152</v>
      </c>
      <c r="B99" s="45"/>
      <c r="C99" s="46"/>
      <c r="D99" s="46"/>
      <c r="E99" s="39" t="s">
        <v>749</v>
      </c>
      <c r="F99" s="46"/>
      <c r="G99" s="46"/>
      <c r="H99" s="46"/>
      <c r="I99" s="46"/>
      <c r="J99" s="48"/>
    </row>
    <row r="100" ht="30">
      <c r="A100" s="37" t="s">
        <v>144</v>
      </c>
      <c r="B100" s="37">
        <v>23</v>
      </c>
      <c r="C100" s="38" t="s">
        <v>753</v>
      </c>
      <c r="D100" s="37" t="s">
        <v>146</v>
      </c>
      <c r="E100" s="39" t="s">
        <v>754</v>
      </c>
      <c r="F100" s="40" t="s">
        <v>178</v>
      </c>
      <c r="G100" s="41">
        <v>18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 ht="30">
      <c r="A101" s="37" t="s">
        <v>149</v>
      </c>
      <c r="B101" s="45"/>
      <c r="C101" s="46"/>
      <c r="D101" s="46"/>
      <c r="E101" s="39" t="s">
        <v>754</v>
      </c>
      <c r="F101" s="46"/>
      <c r="G101" s="46"/>
      <c r="H101" s="46"/>
      <c r="I101" s="46"/>
      <c r="J101" s="48"/>
    </row>
    <row r="102" ht="120">
      <c r="A102" s="37" t="s">
        <v>150</v>
      </c>
      <c r="B102" s="45"/>
      <c r="C102" s="46"/>
      <c r="D102" s="46"/>
      <c r="E102" s="49" t="s">
        <v>755</v>
      </c>
      <c r="F102" s="46"/>
      <c r="G102" s="46"/>
      <c r="H102" s="46"/>
      <c r="I102" s="46"/>
      <c r="J102" s="48"/>
    </row>
    <row r="103" ht="255">
      <c r="A103" s="37" t="s">
        <v>152</v>
      </c>
      <c r="B103" s="45"/>
      <c r="C103" s="46"/>
      <c r="D103" s="46"/>
      <c r="E103" s="39" t="s">
        <v>756</v>
      </c>
      <c r="F103" s="46"/>
      <c r="G103" s="46"/>
      <c r="H103" s="46"/>
      <c r="I103" s="46"/>
      <c r="J103" s="48"/>
    </row>
    <row r="104" ht="30">
      <c r="A104" s="37" t="s">
        <v>144</v>
      </c>
      <c r="B104" s="37">
        <v>24</v>
      </c>
      <c r="C104" s="38" t="s">
        <v>757</v>
      </c>
      <c r="D104" s="37" t="s">
        <v>146</v>
      </c>
      <c r="E104" s="39" t="s">
        <v>758</v>
      </c>
      <c r="F104" s="40" t="s">
        <v>178</v>
      </c>
      <c r="G104" s="41">
        <v>4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 ht="30">
      <c r="A105" s="37" t="s">
        <v>149</v>
      </c>
      <c r="B105" s="45"/>
      <c r="C105" s="46"/>
      <c r="D105" s="46"/>
      <c r="E105" s="39" t="s">
        <v>758</v>
      </c>
      <c r="F105" s="46"/>
      <c r="G105" s="46"/>
      <c r="H105" s="46"/>
      <c r="I105" s="46"/>
      <c r="J105" s="48"/>
    </row>
    <row r="106" ht="90">
      <c r="A106" s="37" t="s">
        <v>150</v>
      </c>
      <c r="B106" s="45"/>
      <c r="C106" s="46"/>
      <c r="D106" s="46"/>
      <c r="E106" s="49" t="s">
        <v>759</v>
      </c>
      <c r="F106" s="46"/>
      <c r="G106" s="46"/>
      <c r="H106" s="46"/>
      <c r="I106" s="46"/>
      <c r="J106" s="48"/>
    </row>
    <row r="107" ht="240">
      <c r="A107" s="37" t="s">
        <v>152</v>
      </c>
      <c r="B107" s="45"/>
      <c r="C107" s="46"/>
      <c r="D107" s="46"/>
      <c r="E107" s="39" t="s">
        <v>760</v>
      </c>
      <c r="F107" s="46"/>
      <c r="G107" s="46"/>
      <c r="H107" s="46"/>
      <c r="I107" s="46"/>
      <c r="J107" s="48"/>
    </row>
    <row r="108">
      <c r="A108" s="37" t="s">
        <v>144</v>
      </c>
      <c r="B108" s="37">
        <v>25</v>
      </c>
      <c r="C108" s="38" t="s">
        <v>761</v>
      </c>
      <c r="D108" s="37" t="s">
        <v>146</v>
      </c>
      <c r="E108" s="39" t="s">
        <v>762</v>
      </c>
      <c r="F108" s="40" t="s">
        <v>178</v>
      </c>
      <c r="G108" s="41">
        <v>8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149</v>
      </c>
      <c r="B109" s="45"/>
      <c r="C109" s="46"/>
      <c r="D109" s="46"/>
      <c r="E109" s="39" t="s">
        <v>762</v>
      </c>
      <c r="F109" s="46"/>
      <c r="G109" s="46"/>
      <c r="H109" s="46"/>
      <c r="I109" s="46"/>
      <c r="J109" s="48"/>
    </row>
    <row r="110" ht="105">
      <c r="A110" s="37" t="s">
        <v>150</v>
      </c>
      <c r="B110" s="45"/>
      <c r="C110" s="46"/>
      <c r="D110" s="46"/>
      <c r="E110" s="49" t="s">
        <v>763</v>
      </c>
      <c r="F110" s="46"/>
      <c r="G110" s="46"/>
      <c r="H110" s="46"/>
      <c r="I110" s="46"/>
      <c r="J110" s="48"/>
    </row>
    <row r="111" ht="360">
      <c r="A111" s="37" t="s">
        <v>152</v>
      </c>
      <c r="B111" s="45"/>
      <c r="C111" s="46"/>
      <c r="D111" s="46"/>
      <c r="E111" s="39" t="s">
        <v>764</v>
      </c>
      <c r="F111" s="46"/>
      <c r="G111" s="46"/>
      <c r="H111" s="46"/>
      <c r="I111" s="46"/>
      <c r="J111" s="48"/>
    </row>
    <row r="112">
      <c r="A112" s="37" t="s">
        <v>144</v>
      </c>
      <c r="B112" s="37">
        <v>26</v>
      </c>
      <c r="C112" s="38" t="s">
        <v>765</v>
      </c>
      <c r="D112" s="37" t="s">
        <v>146</v>
      </c>
      <c r="E112" s="39" t="s">
        <v>766</v>
      </c>
      <c r="F112" s="40" t="s">
        <v>178</v>
      </c>
      <c r="G112" s="41">
        <v>32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149</v>
      </c>
      <c r="B113" s="45"/>
      <c r="C113" s="46"/>
      <c r="D113" s="46"/>
      <c r="E113" s="39" t="s">
        <v>766</v>
      </c>
      <c r="F113" s="46"/>
      <c r="G113" s="46"/>
      <c r="H113" s="46"/>
      <c r="I113" s="46"/>
      <c r="J113" s="48"/>
    </row>
    <row r="114" ht="120">
      <c r="A114" s="37" t="s">
        <v>150</v>
      </c>
      <c r="B114" s="45"/>
      <c r="C114" s="46"/>
      <c r="D114" s="46"/>
      <c r="E114" s="49" t="s">
        <v>767</v>
      </c>
      <c r="F114" s="46"/>
      <c r="G114" s="46"/>
      <c r="H114" s="46"/>
      <c r="I114" s="46"/>
      <c r="J114" s="48"/>
    </row>
    <row r="115" ht="360">
      <c r="A115" s="37" t="s">
        <v>152</v>
      </c>
      <c r="B115" s="45"/>
      <c r="C115" s="46"/>
      <c r="D115" s="46"/>
      <c r="E115" s="39" t="s">
        <v>764</v>
      </c>
      <c r="F115" s="46"/>
      <c r="G115" s="46"/>
      <c r="H115" s="46"/>
      <c r="I115" s="46"/>
      <c r="J115" s="48"/>
    </row>
    <row r="116">
      <c r="A116" s="37" t="s">
        <v>144</v>
      </c>
      <c r="B116" s="37">
        <v>27</v>
      </c>
      <c r="C116" s="38" t="s">
        <v>768</v>
      </c>
      <c r="D116" s="37" t="s">
        <v>146</v>
      </c>
      <c r="E116" s="39" t="s">
        <v>769</v>
      </c>
      <c r="F116" s="40" t="s">
        <v>178</v>
      </c>
      <c r="G116" s="41">
        <v>34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149</v>
      </c>
      <c r="B117" s="45"/>
      <c r="C117" s="46"/>
      <c r="D117" s="46"/>
      <c r="E117" s="39" t="s">
        <v>769</v>
      </c>
      <c r="F117" s="46"/>
      <c r="G117" s="46"/>
      <c r="H117" s="46"/>
      <c r="I117" s="46"/>
      <c r="J117" s="48"/>
    </row>
    <row r="118" ht="90">
      <c r="A118" s="37" t="s">
        <v>150</v>
      </c>
      <c r="B118" s="45"/>
      <c r="C118" s="46"/>
      <c r="D118" s="46"/>
      <c r="E118" s="49" t="s">
        <v>770</v>
      </c>
      <c r="F118" s="46"/>
      <c r="G118" s="46"/>
      <c r="H118" s="46"/>
      <c r="I118" s="46"/>
      <c r="J118" s="48"/>
    </row>
    <row r="119" ht="360">
      <c r="A119" s="37" t="s">
        <v>152</v>
      </c>
      <c r="B119" s="45"/>
      <c r="C119" s="46"/>
      <c r="D119" s="46"/>
      <c r="E119" s="39" t="s">
        <v>764</v>
      </c>
      <c r="F119" s="46"/>
      <c r="G119" s="46"/>
      <c r="H119" s="46"/>
      <c r="I119" s="46"/>
      <c r="J119" s="48"/>
    </row>
    <row r="120">
      <c r="A120" s="37" t="s">
        <v>144</v>
      </c>
      <c r="B120" s="37">
        <v>28</v>
      </c>
      <c r="C120" s="38" t="s">
        <v>771</v>
      </c>
      <c r="D120" s="37" t="s">
        <v>146</v>
      </c>
      <c r="E120" s="39" t="s">
        <v>772</v>
      </c>
      <c r="F120" s="40" t="s">
        <v>178</v>
      </c>
      <c r="G120" s="41">
        <v>44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149</v>
      </c>
      <c r="B121" s="45"/>
      <c r="C121" s="46"/>
      <c r="D121" s="46"/>
      <c r="E121" s="39" t="s">
        <v>772</v>
      </c>
      <c r="F121" s="46"/>
      <c r="G121" s="46"/>
      <c r="H121" s="46"/>
      <c r="I121" s="46"/>
      <c r="J121" s="48"/>
    </row>
    <row r="122" ht="150">
      <c r="A122" s="37" t="s">
        <v>150</v>
      </c>
      <c r="B122" s="45"/>
      <c r="C122" s="46"/>
      <c r="D122" s="46"/>
      <c r="E122" s="49" t="s">
        <v>773</v>
      </c>
      <c r="F122" s="46"/>
      <c r="G122" s="46"/>
      <c r="H122" s="46"/>
      <c r="I122" s="46"/>
      <c r="J122" s="48"/>
    </row>
    <row r="123" ht="360">
      <c r="A123" s="37" t="s">
        <v>152</v>
      </c>
      <c r="B123" s="45"/>
      <c r="C123" s="46"/>
      <c r="D123" s="46"/>
      <c r="E123" s="39" t="s">
        <v>764</v>
      </c>
      <c r="F123" s="46"/>
      <c r="G123" s="46"/>
      <c r="H123" s="46"/>
      <c r="I123" s="46"/>
      <c r="J123" s="48"/>
    </row>
    <row r="124">
      <c r="A124" s="37" t="s">
        <v>144</v>
      </c>
      <c r="B124" s="37">
        <v>29</v>
      </c>
      <c r="C124" s="38" t="s">
        <v>774</v>
      </c>
      <c r="D124" s="37" t="s">
        <v>146</v>
      </c>
      <c r="E124" s="39" t="s">
        <v>775</v>
      </c>
      <c r="F124" s="40" t="s">
        <v>178</v>
      </c>
      <c r="G124" s="41">
        <v>196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149</v>
      </c>
      <c r="B125" s="45"/>
      <c r="C125" s="46"/>
      <c r="D125" s="46"/>
      <c r="E125" s="39" t="s">
        <v>775</v>
      </c>
      <c r="F125" s="46"/>
      <c r="G125" s="46"/>
      <c r="H125" s="46"/>
      <c r="I125" s="46"/>
      <c r="J125" s="48"/>
    </row>
    <row r="126" ht="165">
      <c r="A126" s="37" t="s">
        <v>150</v>
      </c>
      <c r="B126" s="45"/>
      <c r="C126" s="46"/>
      <c r="D126" s="46"/>
      <c r="E126" s="49" t="s">
        <v>776</v>
      </c>
      <c r="F126" s="46"/>
      <c r="G126" s="46"/>
      <c r="H126" s="46"/>
      <c r="I126" s="46"/>
      <c r="J126" s="48"/>
    </row>
    <row r="127" ht="150">
      <c r="A127" s="37" t="s">
        <v>152</v>
      </c>
      <c r="B127" s="45"/>
      <c r="C127" s="46"/>
      <c r="D127" s="46"/>
      <c r="E127" s="39" t="s">
        <v>777</v>
      </c>
      <c r="F127" s="46"/>
      <c r="G127" s="46"/>
      <c r="H127" s="46"/>
      <c r="I127" s="46"/>
      <c r="J127" s="48"/>
    </row>
    <row r="128">
      <c r="A128" s="37" t="s">
        <v>144</v>
      </c>
      <c r="B128" s="37">
        <v>30</v>
      </c>
      <c r="C128" s="38" t="s">
        <v>778</v>
      </c>
      <c r="D128" s="37" t="s">
        <v>146</v>
      </c>
      <c r="E128" s="39" t="s">
        <v>779</v>
      </c>
      <c r="F128" s="40" t="s">
        <v>178</v>
      </c>
      <c r="G128" s="41">
        <v>2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149</v>
      </c>
      <c r="B129" s="45"/>
      <c r="C129" s="46"/>
      <c r="D129" s="46"/>
      <c r="E129" s="39" t="s">
        <v>779</v>
      </c>
      <c r="F129" s="46"/>
      <c r="G129" s="46"/>
      <c r="H129" s="46"/>
      <c r="I129" s="46"/>
      <c r="J129" s="48"/>
    </row>
    <row r="130" ht="105">
      <c r="A130" s="37" t="s">
        <v>150</v>
      </c>
      <c r="B130" s="45"/>
      <c r="C130" s="46"/>
      <c r="D130" s="46"/>
      <c r="E130" s="49" t="s">
        <v>780</v>
      </c>
      <c r="F130" s="46"/>
      <c r="G130" s="46"/>
      <c r="H130" s="46"/>
      <c r="I130" s="46"/>
      <c r="J130" s="48"/>
    </row>
    <row r="131" ht="210">
      <c r="A131" s="37" t="s">
        <v>152</v>
      </c>
      <c r="B131" s="45"/>
      <c r="C131" s="46"/>
      <c r="D131" s="46"/>
      <c r="E131" s="39" t="s">
        <v>781</v>
      </c>
      <c r="F131" s="46"/>
      <c r="G131" s="46"/>
      <c r="H131" s="46"/>
      <c r="I131" s="46"/>
      <c r="J131" s="48"/>
    </row>
    <row r="132">
      <c r="A132" s="37" t="s">
        <v>144</v>
      </c>
      <c r="B132" s="37">
        <v>31</v>
      </c>
      <c r="C132" s="38" t="s">
        <v>782</v>
      </c>
      <c r="D132" s="37" t="s">
        <v>146</v>
      </c>
      <c r="E132" s="39" t="s">
        <v>783</v>
      </c>
      <c r="F132" s="40" t="s">
        <v>178</v>
      </c>
      <c r="G132" s="41">
        <v>6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149</v>
      </c>
      <c r="B133" s="45"/>
      <c r="C133" s="46"/>
      <c r="D133" s="46"/>
      <c r="E133" s="39" t="s">
        <v>783</v>
      </c>
      <c r="F133" s="46"/>
      <c r="G133" s="46"/>
      <c r="H133" s="46"/>
      <c r="I133" s="46"/>
      <c r="J133" s="48"/>
    </row>
    <row r="134" ht="180">
      <c r="A134" s="37" t="s">
        <v>150</v>
      </c>
      <c r="B134" s="45"/>
      <c r="C134" s="46"/>
      <c r="D134" s="46"/>
      <c r="E134" s="49" t="s">
        <v>784</v>
      </c>
      <c r="F134" s="46"/>
      <c r="G134" s="46"/>
      <c r="H134" s="46"/>
      <c r="I134" s="46"/>
      <c r="J134" s="48"/>
    </row>
    <row r="135" ht="210">
      <c r="A135" s="37" t="s">
        <v>152</v>
      </c>
      <c r="B135" s="45"/>
      <c r="C135" s="46"/>
      <c r="D135" s="46"/>
      <c r="E135" s="39" t="s">
        <v>781</v>
      </c>
      <c r="F135" s="46"/>
      <c r="G135" s="46"/>
      <c r="H135" s="46"/>
      <c r="I135" s="46"/>
      <c r="J135" s="48"/>
    </row>
    <row r="136">
      <c r="A136" s="37" t="s">
        <v>144</v>
      </c>
      <c r="B136" s="37">
        <v>32</v>
      </c>
      <c r="C136" s="38" t="s">
        <v>785</v>
      </c>
      <c r="D136" s="37" t="s">
        <v>146</v>
      </c>
      <c r="E136" s="39" t="s">
        <v>786</v>
      </c>
      <c r="F136" s="40" t="s">
        <v>156</v>
      </c>
      <c r="G136" s="41">
        <v>2333.4000000000001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149</v>
      </c>
      <c r="B137" s="45"/>
      <c r="C137" s="46"/>
      <c r="D137" s="46"/>
      <c r="E137" s="39" t="s">
        <v>786</v>
      </c>
      <c r="F137" s="46"/>
      <c r="G137" s="46"/>
      <c r="H137" s="46"/>
      <c r="I137" s="46"/>
      <c r="J137" s="48"/>
    </row>
    <row r="138" ht="75">
      <c r="A138" s="37" t="s">
        <v>150</v>
      </c>
      <c r="B138" s="45"/>
      <c r="C138" s="46"/>
      <c r="D138" s="46"/>
      <c r="E138" s="49" t="s">
        <v>787</v>
      </c>
      <c r="F138" s="46"/>
      <c r="G138" s="46"/>
      <c r="H138" s="46"/>
      <c r="I138" s="46"/>
      <c r="J138" s="48"/>
    </row>
    <row r="139" ht="210">
      <c r="A139" s="37" t="s">
        <v>152</v>
      </c>
      <c r="B139" s="45"/>
      <c r="C139" s="46"/>
      <c r="D139" s="46"/>
      <c r="E139" s="39" t="s">
        <v>788</v>
      </c>
      <c r="F139" s="46"/>
      <c r="G139" s="46"/>
      <c r="H139" s="46"/>
      <c r="I139" s="46"/>
      <c r="J139" s="48"/>
    </row>
    <row r="140">
      <c r="A140" s="37" t="s">
        <v>144</v>
      </c>
      <c r="B140" s="37">
        <v>33</v>
      </c>
      <c r="C140" s="38" t="s">
        <v>789</v>
      </c>
      <c r="D140" s="37" t="s">
        <v>146</v>
      </c>
      <c r="E140" s="39" t="s">
        <v>790</v>
      </c>
      <c r="F140" s="40" t="s">
        <v>178</v>
      </c>
      <c r="G140" s="41">
        <v>37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39" t="s">
        <v>790</v>
      </c>
      <c r="F141" s="46"/>
      <c r="G141" s="46"/>
      <c r="H141" s="46"/>
      <c r="I141" s="46"/>
      <c r="J141" s="48"/>
    </row>
    <row r="142" ht="75">
      <c r="A142" s="37" t="s">
        <v>150</v>
      </c>
      <c r="B142" s="45"/>
      <c r="C142" s="46"/>
      <c r="D142" s="46"/>
      <c r="E142" s="49" t="s">
        <v>791</v>
      </c>
      <c r="F142" s="46"/>
      <c r="G142" s="46"/>
      <c r="H142" s="46"/>
      <c r="I142" s="46"/>
      <c r="J142" s="48"/>
    </row>
    <row r="143" ht="180">
      <c r="A143" s="37" t="s">
        <v>152</v>
      </c>
      <c r="B143" s="45"/>
      <c r="C143" s="46"/>
      <c r="D143" s="46"/>
      <c r="E143" s="39" t="s">
        <v>792</v>
      </c>
      <c r="F143" s="46"/>
      <c r="G143" s="46"/>
      <c r="H143" s="46"/>
      <c r="I143" s="46"/>
      <c r="J143" s="48"/>
    </row>
    <row r="144">
      <c r="A144" s="37" t="s">
        <v>144</v>
      </c>
      <c r="B144" s="37">
        <v>34</v>
      </c>
      <c r="C144" s="38" t="s">
        <v>793</v>
      </c>
      <c r="D144" s="37" t="s">
        <v>146</v>
      </c>
      <c r="E144" s="39" t="s">
        <v>794</v>
      </c>
      <c r="F144" s="40" t="s">
        <v>156</v>
      </c>
      <c r="G144" s="41">
        <v>265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149</v>
      </c>
      <c r="B145" s="45"/>
      <c r="C145" s="46"/>
      <c r="D145" s="46"/>
      <c r="E145" s="39" t="s">
        <v>794</v>
      </c>
      <c r="F145" s="46"/>
      <c r="G145" s="46"/>
      <c r="H145" s="46"/>
      <c r="I145" s="46"/>
      <c r="J145" s="48"/>
    </row>
    <row r="146" ht="75">
      <c r="A146" s="37" t="s">
        <v>150</v>
      </c>
      <c r="B146" s="45"/>
      <c r="C146" s="46"/>
      <c r="D146" s="46"/>
      <c r="E146" s="49" t="s">
        <v>795</v>
      </c>
      <c r="F146" s="46"/>
      <c r="G146" s="46"/>
      <c r="H146" s="46"/>
      <c r="I146" s="46"/>
      <c r="J146" s="48"/>
    </row>
    <row r="147" ht="135">
      <c r="A147" s="37" t="s">
        <v>152</v>
      </c>
      <c r="B147" s="45"/>
      <c r="C147" s="46"/>
      <c r="D147" s="46"/>
      <c r="E147" s="39" t="s">
        <v>796</v>
      </c>
      <c r="F147" s="46"/>
      <c r="G147" s="46"/>
      <c r="H147" s="46"/>
      <c r="I147" s="46"/>
      <c r="J147" s="48"/>
    </row>
    <row r="148">
      <c r="A148" s="37" t="s">
        <v>144</v>
      </c>
      <c r="B148" s="37">
        <v>35</v>
      </c>
      <c r="C148" s="38" t="s">
        <v>797</v>
      </c>
      <c r="D148" s="37" t="s">
        <v>146</v>
      </c>
      <c r="E148" s="39" t="s">
        <v>798</v>
      </c>
      <c r="F148" s="40" t="s">
        <v>156</v>
      </c>
      <c r="G148" s="41">
        <v>200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149</v>
      </c>
      <c r="B149" s="45"/>
      <c r="C149" s="46"/>
      <c r="D149" s="46"/>
      <c r="E149" s="39" t="s">
        <v>798</v>
      </c>
      <c r="F149" s="46"/>
      <c r="G149" s="46"/>
      <c r="H149" s="46"/>
      <c r="I149" s="46"/>
      <c r="J149" s="48"/>
    </row>
    <row r="150" ht="90">
      <c r="A150" s="37" t="s">
        <v>150</v>
      </c>
      <c r="B150" s="45"/>
      <c r="C150" s="46"/>
      <c r="D150" s="46"/>
      <c r="E150" s="49" t="s">
        <v>799</v>
      </c>
      <c r="F150" s="46"/>
      <c r="G150" s="46"/>
      <c r="H150" s="46"/>
      <c r="I150" s="46"/>
      <c r="J150" s="48"/>
    </row>
    <row r="151" ht="135">
      <c r="A151" s="37" t="s">
        <v>152</v>
      </c>
      <c r="B151" s="45"/>
      <c r="C151" s="46"/>
      <c r="D151" s="46"/>
      <c r="E151" s="39" t="s">
        <v>796</v>
      </c>
      <c r="F151" s="46"/>
      <c r="G151" s="46"/>
      <c r="H151" s="46"/>
      <c r="I151" s="46"/>
      <c r="J151" s="48"/>
    </row>
    <row r="152">
      <c r="A152" s="37" t="s">
        <v>144</v>
      </c>
      <c r="B152" s="37">
        <v>36</v>
      </c>
      <c r="C152" s="38" t="s">
        <v>580</v>
      </c>
      <c r="D152" s="37" t="s">
        <v>146</v>
      </c>
      <c r="E152" s="39" t="s">
        <v>581</v>
      </c>
      <c r="F152" s="40" t="s">
        <v>178</v>
      </c>
      <c r="G152" s="41">
        <v>76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149</v>
      </c>
      <c r="B153" s="45"/>
      <c r="C153" s="46"/>
      <c r="D153" s="46"/>
      <c r="E153" s="39" t="s">
        <v>581</v>
      </c>
      <c r="F153" s="46"/>
      <c r="G153" s="46"/>
      <c r="H153" s="46"/>
      <c r="I153" s="46"/>
      <c r="J153" s="48"/>
    </row>
    <row r="154" ht="120">
      <c r="A154" s="37" t="s">
        <v>150</v>
      </c>
      <c r="B154" s="45"/>
      <c r="C154" s="46"/>
      <c r="D154" s="46"/>
      <c r="E154" s="49" t="s">
        <v>800</v>
      </c>
      <c r="F154" s="46"/>
      <c r="G154" s="46"/>
      <c r="H154" s="46"/>
      <c r="I154" s="46"/>
      <c r="J154" s="48"/>
    </row>
    <row r="155" ht="120">
      <c r="A155" s="37" t="s">
        <v>152</v>
      </c>
      <c r="B155" s="45"/>
      <c r="C155" s="46"/>
      <c r="D155" s="46"/>
      <c r="E155" s="39" t="s">
        <v>583</v>
      </c>
      <c r="F155" s="46"/>
      <c r="G155" s="46"/>
      <c r="H155" s="46"/>
      <c r="I155" s="46"/>
      <c r="J155" s="48"/>
    </row>
    <row r="156">
      <c r="A156" s="37" t="s">
        <v>144</v>
      </c>
      <c r="B156" s="37">
        <v>37</v>
      </c>
      <c r="C156" s="38" t="s">
        <v>801</v>
      </c>
      <c r="D156" s="37" t="s">
        <v>146</v>
      </c>
      <c r="E156" s="39" t="s">
        <v>802</v>
      </c>
      <c r="F156" s="40" t="s">
        <v>156</v>
      </c>
      <c r="G156" s="41">
        <v>204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149</v>
      </c>
      <c r="B157" s="45"/>
      <c r="C157" s="46"/>
      <c r="D157" s="46"/>
      <c r="E157" s="39" t="s">
        <v>802</v>
      </c>
      <c r="F157" s="46"/>
      <c r="G157" s="46"/>
      <c r="H157" s="46"/>
      <c r="I157" s="46"/>
      <c r="J157" s="48"/>
    </row>
    <row r="158" ht="90">
      <c r="A158" s="37" t="s">
        <v>150</v>
      </c>
      <c r="B158" s="45"/>
      <c r="C158" s="46"/>
      <c r="D158" s="46"/>
      <c r="E158" s="49" t="s">
        <v>803</v>
      </c>
      <c r="F158" s="46"/>
      <c r="G158" s="46"/>
      <c r="H158" s="46"/>
      <c r="I158" s="46"/>
      <c r="J158" s="48"/>
    </row>
    <row r="159">
      <c r="A159" s="37" t="s">
        <v>152</v>
      </c>
      <c r="B159" s="45"/>
      <c r="C159" s="46"/>
      <c r="D159" s="46"/>
      <c r="E159" s="47" t="s">
        <v>146</v>
      </c>
      <c r="F159" s="46"/>
      <c r="G159" s="46"/>
      <c r="H159" s="46"/>
      <c r="I159" s="46"/>
      <c r="J159" s="48"/>
    </row>
    <row r="160">
      <c r="A160" s="37" t="s">
        <v>144</v>
      </c>
      <c r="B160" s="37">
        <v>38</v>
      </c>
      <c r="C160" s="38" t="s">
        <v>804</v>
      </c>
      <c r="D160" s="37" t="s">
        <v>146</v>
      </c>
      <c r="E160" s="39" t="s">
        <v>805</v>
      </c>
      <c r="F160" s="40" t="s">
        <v>156</v>
      </c>
      <c r="G160" s="41">
        <v>190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>
      <c r="A161" s="37" t="s">
        <v>149</v>
      </c>
      <c r="B161" s="45"/>
      <c r="C161" s="46"/>
      <c r="D161" s="46"/>
      <c r="E161" s="39" t="s">
        <v>805</v>
      </c>
      <c r="F161" s="46"/>
      <c r="G161" s="46"/>
      <c r="H161" s="46"/>
      <c r="I161" s="46"/>
      <c r="J161" s="48"/>
    </row>
    <row r="162" ht="90">
      <c r="A162" s="37" t="s">
        <v>150</v>
      </c>
      <c r="B162" s="45"/>
      <c r="C162" s="46"/>
      <c r="D162" s="46"/>
      <c r="E162" s="49" t="s">
        <v>806</v>
      </c>
      <c r="F162" s="46"/>
      <c r="G162" s="46"/>
      <c r="H162" s="46"/>
      <c r="I162" s="46"/>
      <c r="J162" s="48"/>
    </row>
    <row r="163">
      <c r="A163" s="37" t="s">
        <v>152</v>
      </c>
      <c r="B163" s="45"/>
      <c r="C163" s="46"/>
      <c r="D163" s="46"/>
      <c r="E163" s="47" t="s">
        <v>146</v>
      </c>
      <c r="F163" s="46"/>
      <c r="G163" s="46"/>
      <c r="H163" s="46"/>
      <c r="I163" s="46"/>
      <c r="J163" s="48"/>
    </row>
    <row r="164">
      <c r="A164" s="37" t="s">
        <v>144</v>
      </c>
      <c r="B164" s="37">
        <v>39</v>
      </c>
      <c r="C164" s="38" t="s">
        <v>807</v>
      </c>
      <c r="D164" s="37" t="s">
        <v>146</v>
      </c>
      <c r="E164" s="39" t="s">
        <v>808</v>
      </c>
      <c r="F164" s="40" t="s">
        <v>156</v>
      </c>
      <c r="G164" s="41">
        <v>1114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149</v>
      </c>
      <c r="B165" s="45"/>
      <c r="C165" s="46"/>
      <c r="D165" s="46"/>
      <c r="E165" s="39" t="s">
        <v>808</v>
      </c>
      <c r="F165" s="46"/>
      <c r="G165" s="46"/>
      <c r="H165" s="46"/>
      <c r="I165" s="46"/>
      <c r="J165" s="48"/>
    </row>
    <row r="166" ht="90">
      <c r="A166" s="37" t="s">
        <v>150</v>
      </c>
      <c r="B166" s="45"/>
      <c r="C166" s="46"/>
      <c r="D166" s="46"/>
      <c r="E166" s="49" t="s">
        <v>809</v>
      </c>
      <c r="F166" s="46"/>
      <c r="G166" s="46"/>
      <c r="H166" s="46"/>
      <c r="I166" s="46"/>
      <c r="J166" s="48"/>
    </row>
    <row r="167">
      <c r="A167" s="37" t="s">
        <v>152</v>
      </c>
      <c r="B167" s="45"/>
      <c r="C167" s="46"/>
      <c r="D167" s="46"/>
      <c r="E167" s="47" t="s">
        <v>146</v>
      </c>
      <c r="F167" s="46"/>
      <c r="G167" s="46"/>
      <c r="H167" s="46"/>
      <c r="I167" s="46"/>
      <c r="J167" s="48"/>
    </row>
    <row r="168" ht="30">
      <c r="A168" s="37" t="s">
        <v>144</v>
      </c>
      <c r="B168" s="37">
        <v>40</v>
      </c>
      <c r="C168" s="38" t="s">
        <v>810</v>
      </c>
      <c r="D168" s="37" t="s">
        <v>146</v>
      </c>
      <c r="E168" s="39" t="s">
        <v>811</v>
      </c>
      <c r="F168" s="40" t="s">
        <v>178</v>
      </c>
      <c r="G168" s="41">
        <v>116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 ht="30">
      <c r="A169" s="37" t="s">
        <v>149</v>
      </c>
      <c r="B169" s="45"/>
      <c r="C169" s="46"/>
      <c r="D169" s="46"/>
      <c r="E169" s="39" t="s">
        <v>811</v>
      </c>
      <c r="F169" s="46"/>
      <c r="G169" s="46"/>
      <c r="H169" s="46"/>
      <c r="I169" s="46"/>
      <c r="J169" s="48"/>
    </row>
    <row r="170" ht="120">
      <c r="A170" s="37" t="s">
        <v>150</v>
      </c>
      <c r="B170" s="45"/>
      <c r="C170" s="46"/>
      <c r="D170" s="46"/>
      <c r="E170" s="49" t="s">
        <v>812</v>
      </c>
      <c r="F170" s="46"/>
      <c r="G170" s="46"/>
      <c r="H170" s="46"/>
      <c r="I170" s="46"/>
      <c r="J170" s="48"/>
    </row>
    <row r="171">
      <c r="A171" s="37" t="s">
        <v>152</v>
      </c>
      <c r="B171" s="45"/>
      <c r="C171" s="46"/>
      <c r="D171" s="46"/>
      <c r="E171" s="47" t="s">
        <v>146</v>
      </c>
      <c r="F171" s="46"/>
      <c r="G171" s="46"/>
      <c r="H171" s="46"/>
      <c r="I171" s="46"/>
      <c r="J171" s="48"/>
    </row>
    <row r="172">
      <c r="A172" s="31" t="s">
        <v>141</v>
      </c>
      <c r="B172" s="32"/>
      <c r="C172" s="33" t="s">
        <v>813</v>
      </c>
      <c r="D172" s="34"/>
      <c r="E172" s="31" t="s">
        <v>814</v>
      </c>
      <c r="F172" s="34"/>
      <c r="G172" s="34"/>
      <c r="H172" s="34"/>
      <c r="I172" s="35">
        <f>SUMIFS(I173:I236,A173:A236,"P")</f>
        <v>0</v>
      </c>
      <c r="J172" s="36"/>
    </row>
    <row r="173">
      <c r="A173" s="37" t="s">
        <v>144</v>
      </c>
      <c r="B173" s="37">
        <v>41</v>
      </c>
      <c r="C173" s="38" t="s">
        <v>815</v>
      </c>
      <c r="D173" s="37" t="s">
        <v>146</v>
      </c>
      <c r="E173" s="39" t="s">
        <v>816</v>
      </c>
      <c r="F173" s="40" t="s">
        <v>178</v>
      </c>
      <c r="G173" s="41">
        <v>2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149</v>
      </c>
      <c r="B174" s="45"/>
      <c r="C174" s="46"/>
      <c r="D174" s="46"/>
      <c r="E174" s="47" t="s">
        <v>146</v>
      </c>
      <c r="F174" s="46"/>
      <c r="G174" s="46"/>
      <c r="H174" s="46"/>
      <c r="I174" s="46"/>
      <c r="J174" s="48"/>
    </row>
    <row r="175" ht="105">
      <c r="A175" s="37" t="s">
        <v>150</v>
      </c>
      <c r="B175" s="45"/>
      <c r="C175" s="46"/>
      <c r="D175" s="46"/>
      <c r="E175" s="49" t="s">
        <v>817</v>
      </c>
      <c r="F175" s="46"/>
      <c r="G175" s="46"/>
      <c r="H175" s="46"/>
      <c r="I175" s="46"/>
      <c r="J175" s="48"/>
    </row>
    <row r="176" ht="409.5">
      <c r="A176" s="37" t="s">
        <v>152</v>
      </c>
      <c r="B176" s="45"/>
      <c r="C176" s="46"/>
      <c r="D176" s="46"/>
      <c r="E176" s="39" t="s">
        <v>818</v>
      </c>
      <c r="F176" s="46"/>
      <c r="G176" s="46"/>
      <c r="H176" s="46"/>
      <c r="I176" s="46"/>
      <c r="J176" s="48"/>
    </row>
    <row r="177">
      <c r="A177" s="37" t="s">
        <v>144</v>
      </c>
      <c r="B177" s="37">
        <v>42</v>
      </c>
      <c r="C177" s="38" t="s">
        <v>819</v>
      </c>
      <c r="D177" s="37" t="s">
        <v>146</v>
      </c>
      <c r="E177" s="39" t="s">
        <v>820</v>
      </c>
      <c r="F177" s="40" t="s">
        <v>178</v>
      </c>
      <c r="G177" s="41">
        <v>2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149</v>
      </c>
      <c r="B178" s="45"/>
      <c r="C178" s="46"/>
      <c r="D178" s="46"/>
      <c r="E178" s="47" t="s">
        <v>146</v>
      </c>
      <c r="F178" s="46"/>
      <c r="G178" s="46"/>
      <c r="H178" s="46"/>
      <c r="I178" s="46"/>
      <c r="J178" s="48"/>
    </row>
    <row r="179" ht="90">
      <c r="A179" s="37" t="s">
        <v>150</v>
      </c>
      <c r="B179" s="45"/>
      <c r="C179" s="46"/>
      <c r="D179" s="46"/>
      <c r="E179" s="49" t="s">
        <v>821</v>
      </c>
      <c r="F179" s="46"/>
      <c r="G179" s="46"/>
      <c r="H179" s="46"/>
      <c r="I179" s="46"/>
      <c r="J179" s="48"/>
    </row>
    <row r="180" ht="409.5">
      <c r="A180" s="37" t="s">
        <v>152</v>
      </c>
      <c r="B180" s="45"/>
      <c r="C180" s="46"/>
      <c r="D180" s="46"/>
      <c r="E180" s="39" t="s">
        <v>818</v>
      </c>
      <c r="F180" s="46"/>
      <c r="G180" s="46"/>
      <c r="H180" s="46"/>
      <c r="I180" s="46"/>
      <c r="J180" s="48"/>
    </row>
    <row r="181">
      <c r="A181" s="37" t="s">
        <v>144</v>
      </c>
      <c r="B181" s="37">
        <v>43</v>
      </c>
      <c r="C181" s="38" t="s">
        <v>822</v>
      </c>
      <c r="D181" s="37" t="s">
        <v>146</v>
      </c>
      <c r="E181" s="39" t="s">
        <v>823</v>
      </c>
      <c r="F181" s="40" t="s">
        <v>178</v>
      </c>
      <c r="G181" s="41">
        <v>4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149</v>
      </c>
      <c r="B182" s="45"/>
      <c r="C182" s="46"/>
      <c r="D182" s="46"/>
      <c r="E182" s="47" t="s">
        <v>146</v>
      </c>
      <c r="F182" s="46"/>
      <c r="G182" s="46"/>
      <c r="H182" s="46"/>
      <c r="I182" s="46"/>
      <c r="J182" s="48"/>
    </row>
    <row r="183" ht="195">
      <c r="A183" s="37" t="s">
        <v>150</v>
      </c>
      <c r="B183" s="45"/>
      <c r="C183" s="46"/>
      <c r="D183" s="46"/>
      <c r="E183" s="49" t="s">
        <v>824</v>
      </c>
      <c r="F183" s="46"/>
      <c r="G183" s="46"/>
      <c r="H183" s="46"/>
      <c r="I183" s="46"/>
      <c r="J183" s="48"/>
    </row>
    <row r="184" ht="409.5">
      <c r="A184" s="37" t="s">
        <v>152</v>
      </c>
      <c r="B184" s="45"/>
      <c r="C184" s="46"/>
      <c r="D184" s="46"/>
      <c r="E184" s="39" t="s">
        <v>818</v>
      </c>
      <c r="F184" s="46"/>
      <c r="G184" s="46"/>
      <c r="H184" s="46"/>
      <c r="I184" s="46"/>
      <c r="J184" s="48"/>
    </row>
    <row r="185">
      <c r="A185" s="37" t="s">
        <v>144</v>
      </c>
      <c r="B185" s="37">
        <v>44</v>
      </c>
      <c r="C185" s="38" t="s">
        <v>825</v>
      </c>
      <c r="D185" s="37" t="s">
        <v>146</v>
      </c>
      <c r="E185" s="39" t="s">
        <v>826</v>
      </c>
      <c r="F185" s="40" t="s">
        <v>178</v>
      </c>
      <c r="G185" s="41">
        <v>1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149</v>
      </c>
      <c r="B186" s="45"/>
      <c r="C186" s="46"/>
      <c r="D186" s="46"/>
      <c r="E186" s="47" t="s">
        <v>146</v>
      </c>
      <c r="F186" s="46"/>
      <c r="G186" s="46"/>
      <c r="H186" s="46"/>
      <c r="I186" s="46"/>
      <c r="J186" s="48"/>
    </row>
    <row r="187" ht="120">
      <c r="A187" s="37" t="s">
        <v>150</v>
      </c>
      <c r="B187" s="45"/>
      <c r="C187" s="46"/>
      <c r="D187" s="46"/>
      <c r="E187" s="49" t="s">
        <v>827</v>
      </c>
      <c r="F187" s="46"/>
      <c r="G187" s="46"/>
      <c r="H187" s="46"/>
      <c r="I187" s="46"/>
      <c r="J187" s="48"/>
    </row>
    <row r="188" ht="409.5">
      <c r="A188" s="37" t="s">
        <v>152</v>
      </c>
      <c r="B188" s="45"/>
      <c r="C188" s="46"/>
      <c r="D188" s="46"/>
      <c r="E188" s="39" t="s">
        <v>818</v>
      </c>
      <c r="F188" s="46"/>
      <c r="G188" s="46"/>
      <c r="H188" s="46"/>
      <c r="I188" s="46"/>
      <c r="J188" s="48"/>
    </row>
    <row r="189">
      <c r="A189" s="37" t="s">
        <v>144</v>
      </c>
      <c r="B189" s="37">
        <v>45</v>
      </c>
      <c r="C189" s="38" t="s">
        <v>828</v>
      </c>
      <c r="D189" s="37" t="s">
        <v>146</v>
      </c>
      <c r="E189" s="39" t="s">
        <v>829</v>
      </c>
      <c r="F189" s="40" t="s">
        <v>178</v>
      </c>
      <c r="G189" s="41">
        <v>1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149</v>
      </c>
      <c r="B190" s="45"/>
      <c r="C190" s="46"/>
      <c r="D190" s="46"/>
      <c r="E190" s="39" t="s">
        <v>829</v>
      </c>
      <c r="F190" s="46"/>
      <c r="G190" s="46"/>
      <c r="H190" s="46"/>
      <c r="I190" s="46"/>
      <c r="J190" s="48"/>
    </row>
    <row r="191" ht="90">
      <c r="A191" s="37" t="s">
        <v>150</v>
      </c>
      <c r="B191" s="45"/>
      <c r="C191" s="46"/>
      <c r="D191" s="46"/>
      <c r="E191" s="49" t="s">
        <v>830</v>
      </c>
      <c r="F191" s="46"/>
      <c r="G191" s="46"/>
      <c r="H191" s="46"/>
      <c r="I191" s="46"/>
      <c r="J191" s="48"/>
    </row>
    <row r="192" ht="409.5">
      <c r="A192" s="37" t="s">
        <v>152</v>
      </c>
      <c r="B192" s="45"/>
      <c r="C192" s="46"/>
      <c r="D192" s="46"/>
      <c r="E192" s="39" t="s">
        <v>818</v>
      </c>
      <c r="F192" s="46"/>
      <c r="G192" s="46"/>
      <c r="H192" s="46"/>
      <c r="I192" s="46"/>
      <c r="J192" s="48"/>
    </row>
    <row r="193">
      <c r="A193" s="37" t="s">
        <v>144</v>
      </c>
      <c r="B193" s="37">
        <v>46</v>
      </c>
      <c r="C193" s="38" t="s">
        <v>831</v>
      </c>
      <c r="D193" s="37" t="s">
        <v>146</v>
      </c>
      <c r="E193" s="39" t="s">
        <v>832</v>
      </c>
      <c r="F193" s="40" t="s">
        <v>178</v>
      </c>
      <c r="G193" s="41">
        <v>1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>
      <c r="A194" s="37" t="s">
        <v>149</v>
      </c>
      <c r="B194" s="45"/>
      <c r="C194" s="46"/>
      <c r="D194" s="46"/>
      <c r="E194" s="39" t="s">
        <v>832</v>
      </c>
      <c r="F194" s="46"/>
      <c r="G194" s="46"/>
      <c r="H194" s="46"/>
      <c r="I194" s="46"/>
      <c r="J194" s="48"/>
    </row>
    <row r="195" ht="105">
      <c r="A195" s="37" t="s">
        <v>150</v>
      </c>
      <c r="B195" s="45"/>
      <c r="C195" s="46"/>
      <c r="D195" s="46"/>
      <c r="E195" s="49" t="s">
        <v>833</v>
      </c>
      <c r="F195" s="46"/>
      <c r="G195" s="46"/>
      <c r="H195" s="46"/>
      <c r="I195" s="46"/>
      <c r="J195" s="48"/>
    </row>
    <row r="196" ht="409.5">
      <c r="A196" s="37" t="s">
        <v>152</v>
      </c>
      <c r="B196" s="45"/>
      <c r="C196" s="46"/>
      <c r="D196" s="46"/>
      <c r="E196" s="39" t="s">
        <v>818</v>
      </c>
      <c r="F196" s="46"/>
      <c r="G196" s="46"/>
      <c r="H196" s="46"/>
      <c r="I196" s="46"/>
      <c r="J196" s="48"/>
    </row>
    <row r="197">
      <c r="A197" s="37" t="s">
        <v>144</v>
      </c>
      <c r="B197" s="37">
        <v>47</v>
      </c>
      <c r="C197" s="38" t="s">
        <v>834</v>
      </c>
      <c r="D197" s="37" t="s">
        <v>146</v>
      </c>
      <c r="E197" s="39" t="s">
        <v>835</v>
      </c>
      <c r="F197" s="40" t="s">
        <v>178</v>
      </c>
      <c r="G197" s="41">
        <v>10</v>
      </c>
      <c r="H197" s="42">
        <v>0</v>
      </c>
      <c r="I197" s="43">
        <f>ROUND(G197*H197,P4)</f>
        <v>0</v>
      </c>
      <c r="J197" s="37"/>
      <c r="O197" s="44">
        <f>I197*0.21</f>
        <v>0</v>
      </c>
      <c r="P197">
        <v>3</v>
      </c>
    </row>
    <row r="198">
      <c r="A198" s="37" t="s">
        <v>149</v>
      </c>
      <c r="B198" s="45"/>
      <c r="C198" s="46"/>
      <c r="D198" s="46"/>
      <c r="E198" s="39" t="s">
        <v>835</v>
      </c>
      <c r="F198" s="46"/>
      <c r="G198" s="46"/>
      <c r="H198" s="46"/>
      <c r="I198" s="46"/>
      <c r="J198" s="48"/>
    </row>
    <row r="199" ht="75">
      <c r="A199" s="37" t="s">
        <v>150</v>
      </c>
      <c r="B199" s="45"/>
      <c r="C199" s="46"/>
      <c r="D199" s="46"/>
      <c r="E199" s="49" t="s">
        <v>836</v>
      </c>
      <c r="F199" s="46"/>
      <c r="G199" s="46"/>
      <c r="H199" s="46"/>
      <c r="I199" s="46"/>
      <c r="J199" s="48"/>
    </row>
    <row r="200" ht="150">
      <c r="A200" s="37" t="s">
        <v>152</v>
      </c>
      <c r="B200" s="45"/>
      <c r="C200" s="46"/>
      <c r="D200" s="46"/>
      <c r="E200" s="39" t="s">
        <v>837</v>
      </c>
      <c r="F200" s="46"/>
      <c r="G200" s="46"/>
      <c r="H200" s="46"/>
      <c r="I200" s="46"/>
      <c r="J200" s="48"/>
    </row>
    <row r="201" ht="30">
      <c r="A201" s="37" t="s">
        <v>144</v>
      </c>
      <c r="B201" s="37">
        <v>48</v>
      </c>
      <c r="C201" s="38" t="s">
        <v>838</v>
      </c>
      <c r="D201" s="37" t="s">
        <v>146</v>
      </c>
      <c r="E201" s="39" t="s">
        <v>839</v>
      </c>
      <c r="F201" s="40" t="s">
        <v>178</v>
      </c>
      <c r="G201" s="41">
        <v>8</v>
      </c>
      <c r="H201" s="42">
        <v>0</v>
      </c>
      <c r="I201" s="43">
        <f>ROUND(G201*H201,P4)</f>
        <v>0</v>
      </c>
      <c r="J201" s="37"/>
      <c r="O201" s="44">
        <f>I201*0.21</f>
        <v>0</v>
      </c>
      <c r="P201">
        <v>3</v>
      </c>
    </row>
    <row r="202" ht="30">
      <c r="A202" s="37" t="s">
        <v>149</v>
      </c>
      <c r="B202" s="45"/>
      <c r="C202" s="46"/>
      <c r="D202" s="46"/>
      <c r="E202" s="39" t="s">
        <v>839</v>
      </c>
      <c r="F202" s="46"/>
      <c r="G202" s="46"/>
      <c r="H202" s="46"/>
      <c r="I202" s="46"/>
      <c r="J202" s="48"/>
    </row>
    <row r="203" ht="135">
      <c r="A203" s="37" t="s">
        <v>150</v>
      </c>
      <c r="B203" s="45"/>
      <c r="C203" s="46"/>
      <c r="D203" s="46"/>
      <c r="E203" s="49" t="s">
        <v>840</v>
      </c>
      <c r="F203" s="46"/>
      <c r="G203" s="46"/>
      <c r="H203" s="46"/>
      <c r="I203" s="46"/>
      <c r="J203" s="48"/>
    </row>
    <row r="204" ht="150">
      <c r="A204" s="37" t="s">
        <v>152</v>
      </c>
      <c r="B204" s="45"/>
      <c r="C204" s="46"/>
      <c r="D204" s="46"/>
      <c r="E204" s="39" t="s">
        <v>837</v>
      </c>
      <c r="F204" s="46"/>
      <c r="G204" s="46"/>
      <c r="H204" s="46"/>
      <c r="I204" s="46"/>
      <c r="J204" s="48"/>
    </row>
    <row r="205" ht="30">
      <c r="A205" s="37" t="s">
        <v>144</v>
      </c>
      <c r="B205" s="37">
        <v>49</v>
      </c>
      <c r="C205" s="38" t="s">
        <v>841</v>
      </c>
      <c r="D205" s="37" t="s">
        <v>146</v>
      </c>
      <c r="E205" s="39" t="s">
        <v>842</v>
      </c>
      <c r="F205" s="40" t="s">
        <v>178</v>
      </c>
      <c r="G205" s="41">
        <v>5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 ht="30">
      <c r="A206" s="37" t="s">
        <v>149</v>
      </c>
      <c r="B206" s="45"/>
      <c r="C206" s="46"/>
      <c r="D206" s="46"/>
      <c r="E206" s="39" t="s">
        <v>842</v>
      </c>
      <c r="F206" s="46"/>
      <c r="G206" s="46"/>
      <c r="H206" s="46"/>
      <c r="I206" s="46"/>
      <c r="J206" s="48"/>
    </row>
    <row r="207" ht="135">
      <c r="A207" s="37" t="s">
        <v>150</v>
      </c>
      <c r="B207" s="45"/>
      <c r="C207" s="46"/>
      <c r="D207" s="46"/>
      <c r="E207" s="49" t="s">
        <v>843</v>
      </c>
      <c r="F207" s="46"/>
      <c r="G207" s="46"/>
      <c r="H207" s="46"/>
      <c r="I207" s="46"/>
      <c r="J207" s="48"/>
    </row>
    <row r="208" ht="90">
      <c r="A208" s="37" t="s">
        <v>152</v>
      </c>
      <c r="B208" s="45"/>
      <c r="C208" s="46"/>
      <c r="D208" s="46"/>
      <c r="E208" s="39" t="s">
        <v>844</v>
      </c>
      <c r="F208" s="46"/>
      <c r="G208" s="46"/>
      <c r="H208" s="46"/>
      <c r="I208" s="46"/>
      <c r="J208" s="48"/>
    </row>
    <row r="209">
      <c r="A209" s="37" t="s">
        <v>144</v>
      </c>
      <c r="B209" s="37">
        <v>50</v>
      </c>
      <c r="C209" s="38" t="s">
        <v>845</v>
      </c>
      <c r="D209" s="37" t="s">
        <v>146</v>
      </c>
      <c r="E209" s="39" t="s">
        <v>846</v>
      </c>
      <c r="F209" s="40" t="s">
        <v>178</v>
      </c>
      <c r="G209" s="41">
        <v>2</v>
      </c>
      <c r="H209" s="42">
        <v>0</v>
      </c>
      <c r="I209" s="43">
        <f>ROUND(G209*H209,P4)</f>
        <v>0</v>
      </c>
      <c r="J209" s="37"/>
      <c r="O209" s="44">
        <f>I209*0.21</f>
        <v>0</v>
      </c>
      <c r="P209">
        <v>3</v>
      </c>
    </row>
    <row r="210">
      <c r="A210" s="37" t="s">
        <v>149</v>
      </c>
      <c r="B210" s="45"/>
      <c r="C210" s="46"/>
      <c r="D210" s="46"/>
      <c r="E210" s="39" t="s">
        <v>846</v>
      </c>
      <c r="F210" s="46"/>
      <c r="G210" s="46"/>
      <c r="H210" s="46"/>
      <c r="I210" s="46"/>
      <c r="J210" s="48"/>
    </row>
    <row r="211" ht="135">
      <c r="A211" s="37" t="s">
        <v>150</v>
      </c>
      <c r="B211" s="45"/>
      <c r="C211" s="46"/>
      <c r="D211" s="46"/>
      <c r="E211" s="49" t="s">
        <v>847</v>
      </c>
      <c r="F211" s="46"/>
      <c r="G211" s="46"/>
      <c r="H211" s="46"/>
      <c r="I211" s="46"/>
      <c r="J211" s="48"/>
    </row>
    <row r="212" ht="90">
      <c r="A212" s="37" t="s">
        <v>152</v>
      </c>
      <c r="B212" s="45"/>
      <c r="C212" s="46"/>
      <c r="D212" s="46"/>
      <c r="E212" s="39" t="s">
        <v>848</v>
      </c>
      <c r="F212" s="46"/>
      <c r="G212" s="46"/>
      <c r="H212" s="46"/>
      <c r="I212" s="46"/>
      <c r="J212" s="48"/>
    </row>
    <row r="213">
      <c r="A213" s="37" t="s">
        <v>144</v>
      </c>
      <c r="B213" s="37">
        <v>51</v>
      </c>
      <c r="C213" s="38" t="s">
        <v>849</v>
      </c>
      <c r="D213" s="37" t="s">
        <v>146</v>
      </c>
      <c r="E213" s="39" t="s">
        <v>850</v>
      </c>
      <c r="F213" s="40" t="s">
        <v>178</v>
      </c>
      <c r="G213" s="41">
        <v>10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149</v>
      </c>
      <c r="B214" s="45"/>
      <c r="C214" s="46"/>
      <c r="D214" s="46"/>
      <c r="E214" s="39" t="s">
        <v>850</v>
      </c>
      <c r="F214" s="46"/>
      <c r="G214" s="46"/>
      <c r="H214" s="46"/>
      <c r="I214" s="46"/>
      <c r="J214" s="48"/>
    </row>
    <row r="215" ht="150">
      <c r="A215" s="37" t="s">
        <v>150</v>
      </c>
      <c r="B215" s="45"/>
      <c r="C215" s="46"/>
      <c r="D215" s="46"/>
      <c r="E215" s="49" t="s">
        <v>851</v>
      </c>
      <c r="F215" s="46"/>
      <c r="G215" s="46"/>
      <c r="H215" s="46"/>
      <c r="I215" s="46"/>
      <c r="J215" s="48"/>
    </row>
    <row r="216" ht="90">
      <c r="A216" s="37" t="s">
        <v>152</v>
      </c>
      <c r="B216" s="45"/>
      <c r="C216" s="46"/>
      <c r="D216" s="46"/>
      <c r="E216" s="39" t="s">
        <v>852</v>
      </c>
      <c r="F216" s="46"/>
      <c r="G216" s="46"/>
      <c r="H216" s="46"/>
      <c r="I216" s="46"/>
      <c r="J216" s="48"/>
    </row>
    <row r="217">
      <c r="A217" s="37" t="s">
        <v>144</v>
      </c>
      <c r="B217" s="37">
        <v>52</v>
      </c>
      <c r="C217" s="38" t="s">
        <v>853</v>
      </c>
      <c r="D217" s="37" t="s">
        <v>146</v>
      </c>
      <c r="E217" s="39" t="s">
        <v>854</v>
      </c>
      <c r="F217" s="40" t="s">
        <v>178</v>
      </c>
      <c r="G217" s="41">
        <v>1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149</v>
      </c>
      <c r="B218" s="45"/>
      <c r="C218" s="46"/>
      <c r="D218" s="46"/>
      <c r="E218" s="39" t="s">
        <v>854</v>
      </c>
      <c r="F218" s="46"/>
      <c r="G218" s="46"/>
      <c r="H218" s="46"/>
      <c r="I218" s="46"/>
      <c r="J218" s="48"/>
    </row>
    <row r="219" ht="105">
      <c r="A219" s="37" t="s">
        <v>150</v>
      </c>
      <c r="B219" s="45"/>
      <c r="C219" s="46"/>
      <c r="D219" s="46"/>
      <c r="E219" s="49" t="s">
        <v>855</v>
      </c>
      <c r="F219" s="46"/>
      <c r="G219" s="46"/>
      <c r="H219" s="46"/>
      <c r="I219" s="46"/>
      <c r="J219" s="48"/>
    </row>
    <row r="220" ht="60">
      <c r="A220" s="37" t="s">
        <v>152</v>
      </c>
      <c r="B220" s="45"/>
      <c r="C220" s="46"/>
      <c r="D220" s="46"/>
      <c r="E220" s="39" t="s">
        <v>856</v>
      </c>
      <c r="F220" s="46"/>
      <c r="G220" s="46"/>
      <c r="H220" s="46"/>
      <c r="I220" s="46"/>
      <c r="J220" s="48"/>
    </row>
    <row r="221" ht="30">
      <c r="A221" s="37" t="s">
        <v>144</v>
      </c>
      <c r="B221" s="37">
        <v>53</v>
      </c>
      <c r="C221" s="38" t="s">
        <v>857</v>
      </c>
      <c r="D221" s="37" t="s">
        <v>146</v>
      </c>
      <c r="E221" s="39" t="s">
        <v>858</v>
      </c>
      <c r="F221" s="40" t="s">
        <v>156</v>
      </c>
      <c r="G221" s="41">
        <v>87.5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 ht="30">
      <c r="A222" s="37" t="s">
        <v>149</v>
      </c>
      <c r="B222" s="45"/>
      <c r="C222" s="46"/>
      <c r="D222" s="46"/>
      <c r="E222" s="39" t="s">
        <v>858</v>
      </c>
      <c r="F222" s="46"/>
      <c r="G222" s="46"/>
      <c r="H222" s="46"/>
      <c r="I222" s="46"/>
      <c r="J222" s="48"/>
    </row>
    <row r="223" ht="105">
      <c r="A223" s="37" t="s">
        <v>150</v>
      </c>
      <c r="B223" s="45"/>
      <c r="C223" s="46"/>
      <c r="D223" s="46"/>
      <c r="E223" s="49" t="s">
        <v>859</v>
      </c>
      <c r="F223" s="46"/>
      <c r="G223" s="46"/>
      <c r="H223" s="46"/>
      <c r="I223" s="46"/>
      <c r="J223" s="48"/>
    </row>
    <row r="224" ht="330">
      <c r="A224" s="37" t="s">
        <v>152</v>
      </c>
      <c r="B224" s="45"/>
      <c r="C224" s="46"/>
      <c r="D224" s="46"/>
      <c r="E224" s="39" t="s">
        <v>860</v>
      </c>
      <c r="F224" s="46"/>
      <c r="G224" s="46"/>
      <c r="H224" s="46"/>
      <c r="I224" s="46"/>
      <c r="J224" s="48"/>
    </row>
    <row r="225">
      <c r="A225" s="37" t="s">
        <v>144</v>
      </c>
      <c r="B225" s="37">
        <v>54</v>
      </c>
      <c r="C225" s="38" t="s">
        <v>861</v>
      </c>
      <c r="D225" s="37" t="s">
        <v>146</v>
      </c>
      <c r="E225" s="39" t="s">
        <v>862</v>
      </c>
      <c r="F225" s="40" t="s">
        <v>178</v>
      </c>
      <c r="G225" s="41">
        <v>1</v>
      </c>
      <c r="H225" s="42">
        <v>0</v>
      </c>
      <c r="I225" s="43">
        <f>ROUND(G225*H225,P4)</f>
        <v>0</v>
      </c>
      <c r="J225" s="37"/>
      <c r="O225" s="44">
        <f>I225*0.21</f>
        <v>0</v>
      </c>
      <c r="P225">
        <v>3</v>
      </c>
    </row>
    <row r="226">
      <c r="A226" s="37" t="s">
        <v>149</v>
      </c>
      <c r="B226" s="45"/>
      <c r="C226" s="46"/>
      <c r="D226" s="46"/>
      <c r="E226" s="39" t="s">
        <v>862</v>
      </c>
      <c r="F226" s="46"/>
      <c r="G226" s="46"/>
      <c r="H226" s="46"/>
      <c r="I226" s="46"/>
      <c r="J226" s="48"/>
    </row>
    <row r="227" ht="150">
      <c r="A227" s="37" t="s">
        <v>150</v>
      </c>
      <c r="B227" s="45"/>
      <c r="C227" s="46"/>
      <c r="D227" s="46"/>
      <c r="E227" s="49" t="s">
        <v>863</v>
      </c>
      <c r="F227" s="46"/>
      <c r="G227" s="46"/>
      <c r="H227" s="46"/>
      <c r="I227" s="46"/>
      <c r="J227" s="48"/>
    </row>
    <row r="228" ht="409.5">
      <c r="A228" s="37" t="s">
        <v>152</v>
      </c>
      <c r="B228" s="45"/>
      <c r="C228" s="46"/>
      <c r="D228" s="46"/>
      <c r="E228" s="39" t="s">
        <v>864</v>
      </c>
      <c r="F228" s="46"/>
      <c r="G228" s="46"/>
      <c r="H228" s="46"/>
      <c r="I228" s="46"/>
      <c r="J228" s="48"/>
    </row>
    <row r="229" ht="30">
      <c r="A229" s="37" t="s">
        <v>144</v>
      </c>
      <c r="B229" s="37">
        <v>55</v>
      </c>
      <c r="C229" s="38" t="s">
        <v>865</v>
      </c>
      <c r="D229" s="37" t="s">
        <v>146</v>
      </c>
      <c r="E229" s="39" t="s">
        <v>866</v>
      </c>
      <c r="F229" s="40" t="s">
        <v>178</v>
      </c>
      <c r="G229" s="41">
        <v>13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 ht="30">
      <c r="A230" s="37" t="s">
        <v>149</v>
      </c>
      <c r="B230" s="45"/>
      <c r="C230" s="46"/>
      <c r="D230" s="46"/>
      <c r="E230" s="39" t="s">
        <v>866</v>
      </c>
      <c r="F230" s="46"/>
      <c r="G230" s="46"/>
      <c r="H230" s="46"/>
      <c r="I230" s="46"/>
      <c r="J230" s="48"/>
    </row>
    <row r="231" ht="150">
      <c r="A231" s="37" t="s">
        <v>150</v>
      </c>
      <c r="B231" s="45"/>
      <c r="C231" s="46"/>
      <c r="D231" s="46"/>
      <c r="E231" s="49" t="s">
        <v>867</v>
      </c>
      <c r="F231" s="46"/>
      <c r="G231" s="46"/>
      <c r="H231" s="46"/>
      <c r="I231" s="46"/>
      <c r="J231" s="48"/>
    </row>
    <row r="232" ht="270">
      <c r="A232" s="37" t="s">
        <v>152</v>
      </c>
      <c r="B232" s="45"/>
      <c r="C232" s="46"/>
      <c r="D232" s="46"/>
      <c r="E232" s="39" t="s">
        <v>868</v>
      </c>
      <c r="F232" s="46"/>
      <c r="G232" s="46"/>
      <c r="H232" s="46"/>
      <c r="I232" s="46"/>
      <c r="J232" s="48"/>
    </row>
    <row r="233">
      <c r="A233" s="37" t="s">
        <v>144</v>
      </c>
      <c r="B233" s="37">
        <v>56</v>
      </c>
      <c r="C233" s="38" t="s">
        <v>869</v>
      </c>
      <c r="D233" s="37" t="s">
        <v>146</v>
      </c>
      <c r="E233" s="39" t="s">
        <v>870</v>
      </c>
      <c r="F233" s="40" t="s">
        <v>178</v>
      </c>
      <c r="G233" s="41">
        <v>22</v>
      </c>
      <c r="H233" s="42">
        <v>0</v>
      </c>
      <c r="I233" s="43">
        <f>ROUND(G233*H233,P4)</f>
        <v>0</v>
      </c>
      <c r="J233" s="37"/>
      <c r="O233" s="44">
        <f>I233*0.21</f>
        <v>0</v>
      </c>
      <c r="P233">
        <v>3</v>
      </c>
    </row>
    <row r="234">
      <c r="A234" s="37" t="s">
        <v>149</v>
      </c>
      <c r="B234" s="45"/>
      <c r="C234" s="46"/>
      <c r="D234" s="46"/>
      <c r="E234" s="39" t="s">
        <v>870</v>
      </c>
      <c r="F234" s="46"/>
      <c r="G234" s="46"/>
      <c r="H234" s="46"/>
      <c r="I234" s="46"/>
      <c r="J234" s="48"/>
    </row>
    <row r="235" ht="120">
      <c r="A235" s="37" t="s">
        <v>150</v>
      </c>
      <c r="B235" s="45"/>
      <c r="C235" s="46"/>
      <c r="D235" s="46"/>
      <c r="E235" s="49" t="s">
        <v>871</v>
      </c>
      <c r="F235" s="46"/>
      <c r="G235" s="46"/>
      <c r="H235" s="46"/>
      <c r="I235" s="46"/>
      <c r="J235" s="48"/>
    </row>
    <row r="236" ht="270">
      <c r="A236" s="37" t="s">
        <v>152</v>
      </c>
      <c r="B236" s="45"/>
      <c r="C236" s="46"/>
      <c r="D236" s="46"/>
      <c r="E236" s="39" t="s">
        <v>872</v>
      </c>
      <c r="F236" s="46"/>
      <c r="G236" s="46"/>
      <c r="H236" s="46"/>
      <c r="I236" s="46"/>
      <c r="J236" s="48"/>
    </row>
    <row r="237">
      <c r="A237" s="31" t="s">
        <v>141</v>
      </c>
      <c r="B237" s="32"/>
      <c r="C237" s="33" t="s">
        <v>219</v>
      </c>
      <c r="D237" s="34"/>
      <c r="E237" s="31" t="s">
        <v>873</v>
      </c>
      <c r="F237" s="34"/>
      <c r="G237" s="34"/>
      <c r="H237" s="34"/>
      <c r="I237" s="35">
        <f>SUMIFS(I238:I261,A238:A261,"P")</f>
        <v>0</v>
      </c>
      <c r="J237" s="36"/>
    </row>
    <row r="238">
      <c r="A238" s="37" t="s">
        <v>144</v>
      </c>
      <c r="B238" s="37">
        <v>57</v>
      </c>
      <c r="C238" s="38" t="s">
        <v>874</v>
      </c>
      <c r="D238" s="37" t="s">
        <v>146</v>
      </c>
      <c r="E238" s="39" t="s">
        <v>875</v>
      </c>
      <c r="F238" s="40" t="s">
        <v>178</v>
      </c>
      <c r="G238" s="41">
        <v>2</v>
      </c>
      <c r="H238" s="42">
        <v>0</v>
      </c>
      <c r="I238" s="43">
        <f>ROUND(G238*H238,P4)</f>
        <v>0</v>
      </c>
      <c r="J238" s="37"/>
      <c r="O238" s="44">
        <f>I238*0.21</f>
        <v>0</v>
      </c>
      <c r="P238">
        <v>3</v>
      </c>
    </row>
    <row r="239">
      <c r="A239" s="37" t="s">
        <v>149</v>
      </c>
      <c r="B239" s="45"/>
      <c r="C239" s="46"/>
      <c r="D239" s="46"/>
      <c r="E239" s="39" t="s">
        <v>875</v>
      </c>
      <c r="F239" s="46"/>
      <c r="G239" s="46"/>
      <c r="H239" s="46"/>
      <c r="I239" s="46"/>
      <c r="J239" s="48"/>
    </row>
    <row r="240" ht="105">
      <c r="A240" s="37" t="s">
        <v>150</v>
      </c>
      <c r="B240" s="45"/>
      <c r="C240" s="46"/>
      <c r="D240" s="46"/>
      <c r="E240" s="49" t="s">
        <v>876</v>
      </c>
      <c r="F240" s="46"/>
      <c r="G240" s="46"/>
      <c r="H240" s="46"/>
      <c r="I240" s="46"/>
      <c r="J240" s="48"/>
    </row>
    <row r="241" ht="150">
      <c r="A241" s="37" t="s">
        <v>152</v>
      </c>
      <c r="B241" s="45"/>
      <c r="C241" s="46"/>
      <c r="D241" s="46"/>
      <c r="E241" s="39" t="s">
        <v>877</v>
      </c>
      <c r="F241" s="46"/>
      <c r="G241" s="46"/>
      <c r="H241" s="46"/>
      <c r="I241" s="46"/>
      <c r="J241" s="48"/>
    </row>
    <row r="242">
      <c r="A242" s="37" t="s">
        <v>144</v>
      </c>
      <c r="B242" s="37">
        <v>58</v>
      </c>
      <c r="C242" s="38" t="s">
        <v>282</v>
      </c>
      <c r="D242" s="37" t="s">
        <v>146</v>
      </c>
      <c r="E242" s="39" t="s">
        <v>283</v>
      </c>
      <c r="F242" s="40" t="s">
        <v>178</v>
      </c>
      <c r="G242" s="41">
        <v>2</v>
      </c>
      <c r="H242" s="42">
        <v>0</v>
      </c>
      <c r="I242" s="43">
        <f>ROUND(G242*H242,P4)</f>
        <v>0</v>
      </c>
      <c r="J242" s="37"/>
      <c r="O242" s="44">
        <f>I242*0.21</f>
        <v>0</v>
      </c>
      <c r="P242">
        <v>3</v>
      </c>
    </row>
    <row r="243">
      <c r="A243" s="37" t="s">
        <v>149</v>
      </c>
      <c r="B243" s="45"/>
      <c r="C243" s="46"/>
      <c r="D243" s="46"/>
      <c r="E243" s="39" t="s">
        <v>283</v>
      </c>
      <c r="F243" s="46"/>
      <c r="G243" s="46"/>
      <c r="H243" s="46"/>
      <c r="I243" s="46"/>
      <c r="J243" s="48"/>
    </row>
    <row r="244" ht="105">
      <c r="A244" s="37" t="s">
        <v>150</v>
      </c>
      <c r="B244" s="45"/>
      <c r="C244" s="46"/>
      <c r="D244" s="46"/>
      <c r="E244" s="49" t="s">
        <v>876</v>
      </c>
      <c r="F244" s="46"/>
      <c r="G244" s="46"/>
      <c r="H244" s="46"/>
      <c r="I244" s="46"/>
      <c r="J244" s="48"/>
    </row>
    <row r="245" ht="195">
      <c r="A245" s="37" t="s">
        <v>152</v>
      </c>
      <c r="B245" s="45"/>
      <c r="C245" s="46"/>
      <c r="D245" s="46"/>
      <c r="E245" s="39" t="s">
        <v>284</v>
      </c>
      <c r="F245" s="46"/>
      <c r="G245" s="46"/>
      <c r="H245" s="46"/>
      <c r="I245" s="46"/>
      <c r="J245" s="48"/>
    </row>
    <row r="246">
      <c r="A246" s="37" t="s">
        <v>144</v>
      </c>
      <c r="B246" s="37">
        <v>59</v>
      </c>
      <c r="C246" s="38" t="s">
        <v>294</v>
      </c>
      <c r="D246" s="37" t="s">
        <v>146</v>
      </c>
      <c r="E246" s="39" t="s">
        <v>295</v>
      </c>
      <c r="F246" s="40" t="s">
        <v>178</v>
      </c>
      <c r="G246" s="41">
        <v>2</v>
      </c>
      <c r="H246" s="42">
        <v>0</v>
      </c>
      <c r="I246" s="43">
        <f>ROUND(G246*H246,P4)</f>
        <v>0</v>
      </c>
      <c r="J246" s="37"/>
      <c r="O246" s="44">
        <f>I246*0.21</f>
        <v>0</v>
      </c>
      <c r="P246">
        <v>3</v>
      </c>
    </row>
    <row r="247">
      <c r="A247" s="37" t="s">
        <v>149</v>
      </c>
      <c r="B247" s="45"/>
      <c r="C247" s="46"/>
      <c r="D247" s="46"/>
      <c r="E247" s="39" t="s">
        <v>295</v>
      </c>
      <c r="F247" s="46"/>
      <c r="G247" s="46"/>
      <c r="H247" s="46"/>
      <c r="I247" s="46"/>
      <c r="J247" s="48"/>
    </row>
    <row r="248" ht="105">
      <c r="A248" s="37" t="s">
        <v>150</v>
      </c>
      <c r="B248" s="45"/>
      <c r="C248" s="46"/>
      <c r="D248" s="46"/>
      <c r="E248" s="49" t="s">
        <v>876</v>
      </c>
      <c r="F248" s="46"/>
      <c r="G248" s="46"/>
      <c r="H248" s="46"/>
      <c r="I248" s="46"/>
      <c r="J248" s="48"/>
    </row>
    <row r="249" ht="165">
      <c r="A249" s="37" t="s">
        <v>152</v>
      </c>
      <c r="B249" s="45"/>
      <c r="C249" s="46"/>
      <c r="D249" s="46"/>
      <c r="E249" s="39" t="s">
        <v>296</v>
      </c>
      <c r="F249" s="46"/>
      <c r="G249" s="46"/>
      <c r="H249" s="46"/>
      <c r="I249" s="46"/>
      <c r="J249" s="48"/>
    </row>
    <row r="250">
      <c r="A250" s="37" t="s">
        <v>144</v>
      </c>
      <c r="B250" s="37">
        <v>60</v>
      </c>
      <c r="C250" s="38" t="s">
        <v>382</v>
      </c>
      <c r="D250" s="37" t="s">
        <v>146</v>
      </c>
      <c r="E250" s="39" t="s">
        <v>383</v>
      </c>
      <c r="F250" s="40" t="s">
        <v>178</v>
      </c>
      <c r="G250" s="41">
        <v>115</v>
      </c>
      <c r="H250" s="42">
        <v>0</v>
      </c>
      <c r="I250" s="43">
        <f>ROUND(G250*H250,P4)</f>
        <v>0</v>
      </c>
      <c r="J250" s="37"/>
      <c r="O250" s="44">
        <f>I250*0.21</f>
        <v>0</v>
      </c>
      <c r="P250">
        <v>3</v>
      </c>
    </row>
    <row r="251">
      <c r="A251" s="37" t="s">
        <v>149</v>
      </c>
      <c r="B251" s="45"/>
      <c r="C251" s="46"/>
      <c r="D251" s="46"/>
      <c r="E251" s="39" t="s">
        <v>383</v>
      </c>
      <c r="F251" s="46"/>
      <c r="G251" s="46"/>
      <c r="H251" s="46"/>
      <c r="I251" s="46"/>
      <c r="J251" s="48"/>
    </row>
    <row r="252" ht="150">
      <c r="A252" s="37" t="s">
        <v>150</v>
      </c>
      <c r="B252" s="45"/>
      <c r="C252" s="46"/>
      <c r="D252" s="46"/>
      <c r="E252" s="49" t="s">
        <v>878</v>
      </c>
      <c r="F252" s="46"/>
      <c r="G252" s="46"/>
      <c r="H252" s="46"/>
      <c r="I252" s="46"/>
      <c r="J252" s="48"/>
    </row>
    <row r="253" ht="150">
      <c r="A253" s="37" t="s">
        <v>152</v>
      </c>
      <c r="B253" s="45"/>
      <c r="C253" s="46"/>
      <c r="D253" s="46"/>
      <c r="E253" s="39" t="s">
        <v>384</v>
      </c>
      <c r="F253" s="46"/>
      <c r="G253" s="46"/>
      <c r="H253" s="46"/>
      <c r="I253" s="46"/>
      <c r="J253" s="48"/>
    </row>
    <row r="254">
      <c r="A254" s="37" t="s">
        <v>144</v>
      </c>
      <c r="B254" s="37">
        <v>61</v>
      </c>
      <c r="C254" s="38" t="s">
        <v>385</v>
      </c>
      <c r="D254" s="37" t="s">
        <v>146</v>
      </c>
      <c r="E254" s="39" t="s">
        <v>386</v>
      </c>
      <c r="F254" s="40" t="s">
        <v>178</v>
      </c>
      <c r="G254" s="41">
        <v>355</v>
      </c>
      <c r="H254" s="42">
        <v>0</v>
      </c>
      <c r="I254" s="43">
        <f>ROUND(G254*H254,P4)</f>
        <v>0</v>
      </c>
      <c r="J254" s="37"/>
      <c r="O254" s="44">
        <f>I254*0.21</f>
        <v>0</v>
      </c>
      <c r="P254">
        <v>3</v>
      </c>
    </row>
    <row r="255">
      <c r="A255" s="37" t="s">
        <v>149</v>
      </c>
      <c r="B255" s="45"/>
      <c r="C255" s="46"/>
      <c r="D255" s="46"/>
      <c r="E255" s="39" t="s">
        <v>386</v>
      </c>
      <c r="F255" s="46"/>
      <c r="G255" s="46"/>
      <c r="H255" s="46"/>
      <c r="I255" s="46"/>
      <c r="J255" s="48"/>
    </row>
    <row r="256" ht="285">
      <c r="A256" s="37" t="s">
        <v>150</v>
      </c>
      <c r="B256" s="45"/>
      <c r="C256" s="46"/>
      <c r="D256" s="46"/>
      <c r="E256" s="49" t="s">
        <v>879</v>
      </c>
      <c r="F256" s="46"/>
      <c r="G256" s="46"/>
      <c r="H256" s="46"/>
      <c r="I256" s="46"/>
      <c r="J256" s="48"/>
    </row>
    <row r="257" ht="150">
      <c r="A257" s="37" t="s">
        <v>152</v>
      </c>
      <c r="B257" s="45"/>
      <c r="C257" s="46"/>
      <c r="D257" s="46"/>
      <c r="E257" s="39" t="s">
        <v>388</v>
      </c>
      <c r="F257" s="46"/>
      <c r="G257" s="46"/>
      <c r="H257" s="46"/>
      <c r="I257" s="46"/>
      <c r="J257" s="48"/>
    </row>
    <row r="258">
      <c r="A258" s="37" t="s">
        <v>144</v>
      </c>
      <c r="B258" s="37">
        <v>62</v>
      </c>
      <c r="C258" s="38" t="s">
        <v>389</v>
      </c>
      <c r="D258" s="37" t="s">
        <v>146</v>
      </c>
      <c r="E258" s="39" t="s">
        <v>390</v>
      </c>
      <c r="F258" s="40" t="s">
        <v>178</v>
      </c>
      <c r="G258" s="41">
        <v>240</v>
      </c>
      <c r="H258" s="42">
        <v>0</v>
      </c>
      <c r="I258" s="43">
        <f>ROUND(G258*H258,P4)</f>
        <v>0</v>
      </c>
      <c r="J258" s="37"/>
      <c r="O258" s="44">
        <f>I258*0.21</f>
        <v>0</v>
      </c>
      <c r="P258">
        <v>3</v>
      </c>
    </row>
    <row r="259">
      <c r="A259" s="37" t="s">
        <v>149</v>
      </c>
      <c r="B259" s="45"/>
      <c r="C259" s="46"/>
      <c r="D259" s="46"/>
      <c r="E259" s="39" t="s">
        <v>390</v>
      </c>
      <c r="F259" s="46"/>
      <c r="G259" s="46"/>
      <c r="H259" s="46"/>
      <c r="I259" s="46"/>
      <c r="J259" s="48"/>
    </row>
    <row r="260" ht="255">
      <c r="A260" s="37" t="s">
        <v>150</v>
      </c>
      <c r="B260" s="45"/>
      <c r="C260" s="46"/>
      <c r="D260" s="46"/>
      <c r="E260" s="49" t="s">
        <v>880</v>
      </c>
      <c r="F260" s="46"/>
      <c r="G260" s="46"/>
      <c r="H260" s="46"/>
      <c r="I260" s="46"/>
      <c r="J260" s="48"/>
    </row>
    <row r="261" ht="180">
      <c r="A261" s="37" t="s">
        <v>152</v>
      </c>
      <c r="B261" s="45"/>
      <c r="C261" s="46"/>
      <c r="D261" s="46"/>
      <c r="E261" s="39" t="s">
        <v>391</v>
      </c>
      <c r="F261" s="46"/>
      <c r="G261" s="46"/>
      <c r="H261" s="46"/>
      <c r="I261" s="46"/>
      <c r="J261" s="48"/>
    </row>
    <row r="262">
      <c r="A262" s="31" t="s">
        <v>141</v>
      </c>
      <c r="B262" s="32"/>
      <c r="C262" s="33" t="s">
        <v>881</v>
      </c>
      <c r="D262" s="34"/>
      <c r="E262" s="31" t="s">
        <v>882</v>
      </c>
      <c r="F262" s="34"/>
      <c r="G262" s="34"/>
      <c r="H262" s="34"/>
      <c r="I262" s="35">
        <f>SUMIFS(I263:I298,A263:A298,"P")</f>
        <v>0</v>
      </c>
      <c r="J262" s="36"/>
    </row>
    <row r="263">
      <c r="A263" s="37" t="s">
        <v>144</v>
      </c>
      <c r="B263" s="37">
        <v>63</v>
      </c>
      <c r="C263" s="38" t="s">
        <v>883</v>
      </c>
      <c r="D263" s="37" t="s">
        <v>146</v>
      </c>
      <c r="E263" s="39" t="s">
        <v>170</v>
      </c>
      <c r="F263" s="40" t="s">
        <v>171</v>
      </c>
      <c r="G263" s="41">
        <v>1</v>
      </c>
      <c r="H263" s="42">
        <v>0</v>
      </c>
      <c r="I263" s="43">
        <f>ROUND(G263*H263,P4)</f>
        <v>0</v>
      </c>
      <c r="J263" s="37"/>
      <c r="O263" s="44">
        <f>I263*0.21</f>
        <v>0</v>
      </c>
      <c r="P263">
        <v>3</v>
      </c>
    </row>
    <row r="264">
      <c r="A264" s="37" t="s">
        <v>149</v>
      </c>
      <c r="B264" s="45"/>
      <c r="C264" s="46"/>
      <c r="D264" s="46"/>
      <c r="E264" s="39" t="s">
        <v>170</v>
      </c>
      <c r="F264" s="46"/>
      <c r="G264" s="46"/>
      <c r="H264" s="46"/>
      <c r="I264" s="46"/>
      <c r="J264" s="48"/>
    </row>
    <row r="265" ht="105">
      <c r="A265" s="37" t="s">
        <v>150</v>
      </c>
      <c r="B265" s="45"/>
      <c r="C265" s="46"/>
      <c r="D265" s="46"/>
      <c r="E265" s="49" t="s">
        <v>884</v>
      </c>
      <c r="F265" s="46"/>
      <c r="G265" s="46"/>
      <c r="H265" s="46"/>
      <c r="I265" s="46"/>
      <c r="J265" s="48"/>
    </row>
    <row r="266" ht="60">
      <c r="A266" s="37" t="s">
        <v>152</v>
      </c>
      <c r="B266" s="45"/>
      <c r="C266" s="46"/>
      <c r="D266" s="46"/>
      <c r="E266" s="39" t="s">
        <v>885</v>
      </c>
      <c r="F266" s="46"/>
      <c r="G266" s="46"/>
      <c r="H266" s="46"/>
      <c r="I266" s="46"/>
      <c r="J266" s="48"/>
    </row>
    <row r="267">
      <c r="A267" s="37" t="s">
        <v>144</v>
      </c>
      <c r="B267" s="37">
        <v>64</v>
      </c>
      <c r="C267" s="38" t="s">
        <v>886</v>
      </c>
      <c r="D267" s="37" t="s">
        <v>146</v>
      </c>
      <c r="E267" s="39" t="s">
        <v>887</v>
      </c>
      <c r="F267" s="40" t="s">
        <v>178</v>
      </c>
      <c r="G267" s="41">
        <v>14</v>
      </c>
      <c r="H267" s="42">
        <v>0</v>
      </c>
      <c r="I267" s="43">
        <f>ROUND(G267*H267,P4)</f>
        <v>0</v>
      </c>
      <c r="J267" s="37"/>
      <c r="O267" s="44">
        <f>I267*0.21</f>
        <v>0</v>
      </c>
      <c r="P267">
        <v>3</v>
      </c>
    </row>
    <row r="268">
      <c r="A268" s="37" t="s">
        <v>149</v>
      </c>
      <c r="B268" s="45"/>
      <c r="C268" s="46"/>
      <c r="D268" s="46"/>
      <c r="E268" s="39" t="s">
        <v>887</v>
      </c>
      <c r="F268" s="46"/>
      <c r="G268" s="46"/>
      <c r="H268" s="46"/>
      <c r="I268" s="46"/>
      <c r="J268" s="48"/>
    </row>
    <row r="269" ht="90">
      <c r="A269" s="37" t="s">
        <v>150</v>
      </c>
      <c r="B269" s="45"/>
      <c r="C269" s="46"/>
      <c r="D269" s="46"/>
      <c r="E269" s="49" t="s">
        <v>888</v>
      </c>
      <c r="F269" s="46"/>
      <c r="G269" s="46"/>
      <c r="H269" s="46"/>
      <c r="I269" s="46"/>
      <c r="J269" s="48"/>
    </row>
    <row r="270" ht="60">
      <c r="A270" s="37" t="s">
        <v>152</v>
      </c>
      <c r="B270" s="45"/>
      <c r="C270" s="46"/>
      <c r="D270" s="46"/>
      <c r="E270" s="39" t="s">
        <v>885</v>
      </c>
      <c r="F270" s="46"/>
      <c r="G270" s="46"/>
      <c r="H270" s="46"/>
      <c r="I270" s="46"/>
      <c r="J270" s="48"/>
    </row>
    <row r="271">
      <c r="A271" s="37" t="s">
        <v>144</v>
      </c>
      <c r="B271" s="37">
        <v>65</v>
      </c>
      <c r="C271" s="38" t="s">
        <v>889</v>
      </c>
      <c r="D271" s="37" t="s">
        <v>146</v>
      </c>
      <c r="E271" s="39" t="s">
        <v>890</v>
      </c>
      <c r="F271" s="40" t="s">
        <v>178</v>
      </c>
      <c r="G271" s="41">
        <v>7</v>
      </c>
      <c r="H271" s="42">
        <v>0</v>
      </c>
      <c r="I271" s="43">
        <f>ROUND(G271*H271,P4)</f>
        <v>0</v>
      </c>
      <c r="J271" s="37"/>
      <c r="O271" s="44">
        <f>I271*0.21</f>
        <v>0</v>
      </c>
      <c r="P271">
        <v>3</v>
      </c>
    </row>
    <row r="272">
      <c r="A272" s="37" t="s">
        <v>149</v>
      </c>
      <c r="B272" s="45"/>
      <c r="C272" s="46"/>
      <c r="D272" s="46"/>
      <c r="E272" s="39" t="s">
        <v>890</v>
      </c>
      <c r="F272" s="46"/>
      <c r="G272" s="46"/>
      <c r="H272" s="46"/>
      <c r="I272" s="46"/>
      <c r="J272" s="48"/>
    </row>
    <row r="273" ht="150">
      <c r="A273" s="37" t="s">
        <v>150</v>
      </c>
      <c r="B273" s="45"/>
      <c r="C273" s="46"/>
      <c r="D273" s="46"/>
      <c r="E273" s="49" t="s">
        <v>891</v>
      </c>
      <c r="F273" s="46"/>
      <c r="G273" s="46"/>
      <c r="H273" s="46"/>
      <c r="I273" s="46"/>
      <c r="J273" s="48"/>
    </row>
    <row r="274" ht="105">
      <c r="A274" s="37" t="s">
        <v>152</v>
      </c>
      <c r="B274" s="45"/>
      <c r="C274" s="46"/>
      <c r="D274" s="46"/>
      <c r="E274" s="39" t="s">
        <v>892</v>
      </c>
      <c r="F274" s="46"/>
      <c r="G274" s="46"/>
      <c r="H274" s="46"/>
      <c r="I274" s="46"/>
      <c r="J274" s="48"/>
    </row>
    <row r="275">
      <c r="A275" s="37" t="s">
        <v>144</v>
      </c>
      <c r="B275" s="37">
        <v>66</v>
      </c>
      <c r="C275" s="38" t="s">
        <v>893</v>
      </c>
      <c r="D275" s="37" t="s">
        <v>146</v>
      </c>
      <c r="E275" s="39" t="s">
        <v>894</v>
      </c>
      <c r="F275" s="40" t="s">
        <v>178</v>
      </c>
      <c r="G275" s="41">
        <v>15</v>
      </c>
      <c r="H275" s="42">
        <v>0</v>
      </c>
      <c r="I275" s="43">
        <f>ROUND(G275*H275,P4)</f>
        <v>0</v>
      </c>
      <c r="J275" s="37"/>
      <c r="O275" s="44">
        <f>I275*0.21</f>
        <v>0</v>
      </c>
      <c r="P275">
        <v>3</v>
      </c>
    </row>
    <row r="276">
      <c r="A276" s="37" t="s">
        <v>149</v>
      </c>
      <c r="B276" s="45"/>
      <c r="C276" s="46"/>
      <c r="D276" s="46"/>
      <c r="E276" s="39" t="s">
        <v>894</v>
      </c>
      <c r="F276" s="46"/>
      <c r="G276" s="46"/>
      <c r="H276" s="46"/>
      <c r="I276" s="46"/>
      <c r="J276" s="48"/>
    </row>
    <row r="277" ht="120">
      <c r="A277" s="37" t="s">
        <v>150</v>
      </c>
      <c r="B277" s="45"/>
      <c r="C277" s="46"/>
      <c r="D277" s="46"/>
      <c r="E277" s="49" t="s">
        <v>895</v>
      </c>
      <c r="F277" s="46"/>
      <c r="G277" s="46"/>
      <c r="H277" s="46"/>
      <c r="I277" s="46"/>
      <c r="J277" s="48"/>
    </row>
    <row r="278" ht="120">
      <c r="A278" s="37" t="s">
        <v>152</v>
      </c>
      <c r="B278" s="45"/>
      <c r="C278" s="46"/>
      <c r="D278" s="46"/>
      <c r="E278" s="39" t="s">
        <v>896</v>
      </c>
      <c r="F278" s="46"/>
      <c r="G278" s="46"/>
      <c r="H278" s="46"/>
      <c r="I278" s="46"/>
      <c r="J278" s="48"/>
    </row>
    <row r="279">
      <c r="A279" s="37" t="s">
        <v>144</v>
      </c>
      <c r="B279" s="37">
        <v>67</v>
      </c>
      <c r="C279" s="38" t="s">
        <v>897</v>
      </c>
      <c r="D279" s="37" t="s">
        <v>146</v>
      </c>
      <c r="E279" s="39" t="s">
        <v>898</v>
      </c>
      <c r="F279" s="40" t="s">
        <v>178</v>
      </c>
      <c r="G279" s="41">
        <v>8</v>
      </c>
      <c r="H279" s="42">
        <v>0</v>
      </c>
      <c r="I279" s="43">
        <f>ROUND(G279*H279,P4)</f>
        <v>0</v>
      </c>
      <c r="J279" s="37"/>
      <c r="O279" s="44">
        <f>I279*0.21</f>
        <v>0</v>
      </c>
      <c r="P279">
        <v>3</v>
      </c>
    </row>
    <row r="280">
      <c r="A280" s="37" t="s">
        <v>149</v>
      </c>
      <c r="B280" s="45"/>
      <c r="C280" s="46"/>
      <c r="D280" s="46"/>
      <c r="E280" s="39" t="s">
        <v>898</v>
      </c>
      <c r="F280" s="46"/>
      <c r="G280" s="46"/>
      <c r="H280" s="46"/>
      <c r="I280" s="46"/>
      <c r="J280" s="48"/>
    </row>
    <row r="281" ht="75">
      <c r="A281" s="37" t="s">
        <v>150</v>
      </c>
      <c r="B281" s="45"/>
      <c r="C281" s="46"/>
      <c r="D281" s="46"/>
      <c r="E281" s="49" t="s">
        <v>899</v>
      </c>
      <c r="F281" s="46"/>
      <c r="G281" s="46"/>
      <c r="H281" s="46"/>
      <c r="I281" s="46"/>
      <c r="J281" s="48"/>
    </row>
    <row r="282" ht="180">
      <c r="A282" s="37" t="s">
        <v>152</v>
      </c>
      <c r="B282" s="45"/>
      <c r="C282" s="46"/>
      <c r="D282" s="46"/>
      <c r="E282" s="39" t="s">
        <v>900</v>
      </c>
      <c r="F282" s="46"/>
      <c r="G282" s="46"/>
      <c r="H282" s="46"/>
      <c r="I282" s="46"/>
      <c r="J282" s="48"/>
    </row>
    <row r="283">
      <c r="A283" s="37" t="s">
        <v>144</v>
      </c>
      <c r="B283" s="37">
        <v>68</v>
      </c>
      <c r="C283" s="38" t="s">
        <v>901</v>
      </c>
      <c r="D283" s="37" t="s">
        <v>146</v>
      </c>
      <c r="E283" s="39" t="s">
        <v>902</v>
      </c>
      <c r="F283" s="40" t="s">
        <v>178</v>
      </c>
      <c r="G283" s="41">
        <v>6</v>
      </c>
      <c r="H283" s="42">
        <v>0</v>
      </c>
      <c r="I283" s="43">
        <f>ROUND(G283*H283,P4)</f>
        <v>0</v>
      </c>
      <c r="J283" s="37"/>
      <c r="O283" s="44">
        <f>I283*0.21</f>
        <v>0</v>
      </c>
      <c r="P283">
        <v>3</v>
      </c>
    </row>
    <row r="284">
      <c r="A284" s="37" t="s">
        <v>149</v>
      </c>
      <c r="B284" s="45"/>
      <c r="C284" s="46"/>
      <c r="D284" s="46"/>
      <c r="E284" s="39" t="s">
        <v>902</v>
      </c>
      <c r="F284" s="46"/>
      <c r="G284" s="46"/>
      <c r="H284" s="46"/>
      <c r="I284" s="46"/>
      <c r="J284" s="48"/>
    </row>
    <row r="285" ht="75">
      <c r="A285" s="37" t="s">
        <v>150</v>
      </c>
      <c r="B285" s="45"/>
      <c r="C285" s="46"/>
      <c r="D285" s="46"/>
      <c r="E285" s="49" t="s">
        <v>903</v>
      </c>
      <c r="F285" s="46"/>
      <c r="G285" s="46"/>
      <c r="H285" s="46"/>
      <c r="I285" s="46"/>
      <c r="J285" s="48"/>
    </row>
    <row r="286" ht="135">
      <c r="A286" s="37" t="s">
        <v>152</v>
      </c>
      <c r="B286" s="45"/>
      <c r="C286" s="46"/>
      <c r="D286" s="46"/>
      <c r="E286" s="39" t="s">
        <v>904</v>
      </c>
      <c r="F286" s="46"/>
      <c r="G286" s="46"/>
      <c r="H286" s="46"/>
      <c r="I286" s="46"/>
      <c r="J286" s="48"/>
    </row>
    <row r="287">
      <c r="A287" s="37" t="s">
        <v>144</v>
      </c>
      <c r="B287" s="37">
        <v>69</v>
      </c>
      <c r="C287" s="38" t="s">
        <v>905</v>
      </c>
      <c r="D287" s="37" t="s">
        <v>146</v>
      </c>
      <c r="E287" s="39" t="s">
        <v>906</v>
      </c>
      <c r="F287" s="40" t="s">
        <v>178</v>
      </c>
      <c r="G287" s="41">
        <v>13</v>
      </c>
      <c r="H287" s="42">
        <v>0</v>
      </c>
      <c r="I287" s="43">
        <f>ROUND(G287*H287,P4)</f>
        <v>0</v>
      </c>
      <c r="J287" s="37"/>
      <c r="O287" s="44">
        <f>I287*0.21</f>
        <v>0</v>
      </c>
      <c r="P287">
        <v>3</v>
      </c>
    </row>
    <row r="288">
      <c r="A288" s="37" t="s">
        <v>149</v>
      </c>
      <c r="B288" s="45"/>
      <c r="C288" s="46"/>
      <c r="D288" s="46"/>
      <c r="E288" s="39" t="s">
        <v>906</v>
      </c>
      <c r="F288" s="46"/>
      <c r="G288" s="46"/>
      <c r="H288" s="46"/>
      <c r="I288" s="46"/>
      <c r="J288" s="48"/>
    </row>
    <row r="289" ht="90">
      <c r="A289" s="37" t="s">
        <v>150</v>
      </c>
      <c r="B289" s="45"/>
      <c r="C289" s="46"/>
      <c r="D289" s="46"/>
      <c r="E289" s="49" t="s">
        <v>907</v>
      </c>
      <c r="F289" s="46"/>
      <c r="G289" s="46"/>
      <c r="H289" s="46"/>
      <c r="I289" s="46"/>
      <c r="J289" s="48"/>
    </row>
    <row r="290" ht="180">
      <c r="A290" s="37" t="s">
        <v>152</v>
      </c>
      <c r="B290" s="45"/>
      <c r="C290" s="46"/>
      <c r="D290" s="46"/>
      <c r="E290" s="39" t="s">
        <v>908</v>
      </c>
      <c r="F290" s="46"/>
      <c r="G290" s="46"/>
      <c r="H290" s="46"/>
      <c r="I290" s="46"/>
      <c r="J290" s="48"/>
    </row>
    <row r="291">
      <c r="A291" s="37" t="s">
        <v>144</v>
      </c>
      <c r="B291" s="37">
        <v>70</v>
      </c>
      <c r="C291" s="38" t="s">
        <v>909</v>
      </c>
      <c r="D291" s="37" t="s">
        <v>146</v>
      </c>
      <c r="E291" s="39" t="s">
        <v>910</v>
      </c>
      <c r="F291" s="40" t="s">
        <v>178</v>
      </c>
      <c r="G291" s="41">
        <v>1</v>
      </c>
      <c r="H291" s="42">
        <v>0</v>
      </c>
      <c r="I291" s="43">
        <f>ROUND(G291*H291,P4)</f>
        <v>0</v>
      </c>
      <c r="J291" s="37"/>
      <c r="O291" s="44">
        <f>I291*0.21</f>
        <v>0</v>
      </c>
      <c r="P291">
        <v>3</v>
      </c>
    </row>
    <row r="292">
      <c r="A292" s="37" t="s">
        <v>149</v>
      </c>
      <c r="B292" s="45"/>
      <c r="C292" s="46"/>
      <c r="D292" s="46"/>
      <c r="E292" s="39" t="s">
        <v>910</v>
      </c>
      <c r="F292" s="46"/>
      <c r="G292" s="46"/>
      <c r="H292" s="46"/>
      <c r="I292" s="46"/>
      <c r="J292" s="48"/>
    </row>
    <row r="293" ht="90">
      <c r="A293" s="37" t="s">
        <v>150</v>
      </c>
      <c r="B293" s="45"/>
      <c r="C293" s="46"/>
      <c r="D293" s="46"/>
      <c r="E293" s="49" t="s">
        <v>911</v>
      </c>
      <c r="F293" s="46"/>
      <c r="G293" s="46"/>
      <c r="H293" s="46"/>
      <c r="I293" s="46"/>
      <c r="J293" s="48"/>
    </row>
    <row r="294" ht="105">
      <c r="A294" s="37" t="s">
        <v>152</v>
      </c>
      <c r="B294" s="45"/>
      <c r="C294" s="46"/>
      <c r="D294" s="46"/>
      <c r="E294" s="39" t="s">
        <v>912</v>
      </c>
      <c r="F294" s="46"/>
      <c r="G294" s="46"/>
      <c r="H294" s="46"/>
      <c r="I294" s="46"/>
      <c r="J294" s="48"/>
    </row>
    <row r="295">
      <c r="A295" s="37" t="s">
        <v>144</v>
      </c>
      <c r="B295" s="37">
        <v>71</v>
      </c>
      <c r="C295" s="38" t="s">
        <v>913</v>
      </c>
      <c r="D295" s="37" t="s">
        <v>146</v>
      </c>
      <c r="E295" s="39" t="s">
        <v>914</v>
      </c>
      <c r="F295" s="40" t="s">
        <v>164</v>
      </c>
      <c r="G295" s="41">
        <v>1320</v>
      </c>
      <c r="H295" s="42">
        <v>0</v>
      </c>
      <c r="I295" s="43">
        <f>ROUND(G295*H295,P4)</f>
        <v>0</v>
      </c>
      <c r="J295" s="37"/>
      <c r="O295" s="44">
        <f>I295*0.21</f>
        <v>0</v>
      </c>
      <c r="P295">
        <v>3</v>
      </c>
    </row>
    <row r="296">
      <c r="A296" s="37" t="s">
        <v>149</v>
      </c>
      <c r="B296" s="45"/>
      <c r="C296" s="46"/>
      <c r="D296" s="46"/>
      <c r="E296" s="39" t="s">
        <v>914</v>
      </c>
      <c r="F296" s="46"/>
      <c r="G296" s="46"/>
      <c r="H296" s="46"/>
      <c r="I296" s="46"/>
      <c r="J296" s="48"/>
    </row>
    <row r="297" ht="75">
      <c r="A297" s="37" t="s">
        <v>150</v>
      </c>
      <c r="B297" s="45"/>
      <c r="C297" s="46"/>
      <c r="D297" s="46"/>
      <c r="E297" s="49" t="s">
        <v>915</v>
      </c>
      <c r="F297" s="46"/>
      <c r="G297" s="46"/>
      <c r="H297" s="46"/>
      <c r="I297" s="46"/>
      <c r="J297" s="48"/>
    </row>
    <row r="298" ht="195">
      <c r="A298" s="37" t="s">
        <v>152</v>
      </c>
      <c r="B298" s="45"/>
      <c r="C298" s="46"/>
      <c r="D298" s="46"/>
      <c r="E298" s="39" t="s">
        <v>916</v>
      </c>
      <c r="F298" s="46"/>
      <c r="G298" s="46"/>
      <c r="H298" s="46"/>
      <c r="I298" s="46"/>
      <c r="J298" s="48"/>
    </row>
    <row r="299">
      <c r="A299" s="31" t="s">
        <v>141</v>
      </c>
      <c r="B299" s="32"/>
      <c r="C299" s="33" t="s">
        <v>636</v>
      </c>
      <c r="D299" s="34"/>
      <c r="E299" s="31" t="s">
        <v>637</v>
      </c>
      <c r="F299" s="34"/>
      <c r="G299" s="34"/>
      <c r="H299" s="34"/>
      <c r="I299" s="35">
        <f>SUMIFS(I300:I327,A300:A327,"P")</f>
        <v>0</v>
      </c>
      <c r="J299" s="36"/>
    </row>
    <row r="300">
      <c r="A300" s="37" t="s">
        <v>144</v>
      </c>
      <c r="B300" s="37">
        <v>72</v>
      </c>
      <c r="C300" s="38" t="s">
        <v>917</v>
      </c>
      <c r="D300" s="37" t="s">
        <v>146</v>
      </c>
      <c r="E300" s="39" t="s">
        <v>918</v>
      </c>
      <c r="F300" s="40" t="s">
        <v>148</v>
      </c>
      <c r="G300" s="41">
        <v>2560</v>
      </c>
      <c r="H300" s="42">
        <v>0</v>
      </c>
      <c r="I300" s="43">
        <f>ROUND(G300*H300,P4)</f>
        <v>0</v>
      </c>
      <c r="J300" s="37"/>
      <c r="O300" s="44">
        <f>I300*0.21</f>
        <v>0</v>
      </c>
      <c r="P300">
        <v>3</v>
      </c>
    </row>
    <row r="301">
      <c r="A301" s="37" t="s">
        <v>149</v>
      </c>
      <c r="B301" s="45"/>
      <c r="C301" s="46"/>
      <c r="D301" s="46"/>
      <c r="E301" s="39" t="s">
        <v>918</v>
      </c>
      <c r="F301" s="46"/>
      <c r="G301" s="46"/>
      <c r="H301" s="46"/>
      <c r="I301" s="46"/>
      <c r="J301" s="48"/>
    </row>
    <row r="302" ht="225">
      <c r="A302" s="37" t="s">
        <v>150</v>
      </c>
      <c r="B302" s="45"/>
      <c r="C302" s="46"/>
      <c r="D302" s="46"/>
      <c r="E302" s="49" t="s">
        <v>919</v>
      </c>
      <c r="F302" s="46"/>
      <c r="G302" s="46"/>
      <c r="H302" s="46"/>
      <c r="I302" s="46"/>
      <c r="J302" s="48"/>
    </row>
    <row r="303" ht="180">
      <c r="A303" s="37" t="s">
        <v>152</v>
      </c>
      <c r="B303" s="45"/>
      <c r="C303" s="46"/>
      <c r="D303" s="46"/>
      <c r="E303" s="39" t="s">
        <v>920</v>
      </c>
      <c r="F303" s="46"/>
      <c r="G303" s="46"/>
      <c r="H303" s="46"/>
      <c r="I303" s="46"/>
      <c r="J303" s="48"/>
    </row>
    <row r="304" ht="30">
      <c r="A304" s="37" t="s">
        <v>144</v>
      </c>
      <c r="B304" s="37">
        <v>73</v>
      </c>
      <c r="C304" s="38" t="s">
        <v>921</v>
      </c>
      <c r="D304" s="37" t="s">
        <v>146</v>
      </c>
      <c r="E304" s="39" t="s">
        <v>922</v>
      </c>
      <c r="F304" s="40" t="s">
        <v>156</v>
      </c>
      <c r="G304" s="41">
        <v>270</v>
      </c>
      <c r="H304" s="42">
        <v>0</v>
      </c>
      <c r="I304" s="43">
        <f>ROUND(G304*H304,P4)</f>
        <v>0</v>
      </c>
      <c r="J304" s="37"/>
      <c r="O304" s="44">
        <f>I304*0.21</f>
        <v>0</v>
      </c>
      <c r="P304">
        <v>3</v>
      </c>
    </row>
    <row r="305" ht="30">
      <c r="A305" s="37" t="s">
        <v>149</v>
      </c>
      <c r="B305" s="45"/>
      <c r="C305" s="46"/>
      <c r="D305" s="46"/>
      <c r="E305" s="39" t="s">
        <v>922</v>
      </c>
      <c r="F305" s="46"/>
      <c r="G305" s="46"/>
      <c r="H305" s="46"/>
      <c r="I305" s="46"/>
      <c r="J305" s="48"/>
    </row>
    <row r="306" ht="150">
      <c r="A306" s="37" t="s">
        <v>150</v>
      </c>
      <c r="B306" s="45"/>
      <c r="C306" s="46"/>
      <c r="D306" s="46"/>
      <c r="E306" s="49" t="s">
        <v>923</v>
      </c>
      <c r="F306" s="46"/>
      <c r="G306" s="46"/>
      <c r="H306" s="46"/>
      <c r="I306" s="46"/>
      <c r="J306" s="48"/>
    </row>
    <row r="307" ht="240">
      <c r="A307" s="37" t="s">
        <v>152</v>
      </c>
      <c r="B307" s="45"/>
      <c r="C307" s="46"/>
      <c r="D307" s="46"/>
      <c r="E307" s="39" t="s">
        <v>924</v>
      </c>
      <c r="F307" s="46"/>
      <c r="G307" s="46"/>
      <c r="H307" s="46"/>
      <c r="I307" s="46"/>
      <c r="J307" s="48"/>
    </row>
    <row r="308" ht="30">
      <c r="A308" s="37" t="s">
        <v>144</v>
      </c>
      <c r="B308" s="37">
        <v>74</v>
      </c>
      <c r="C308" s="38" t="s">
        <v>925</v>
      </c>
      <c r="D308" s="37" t="s">
        <v>146</v>
      </c>
      <c r="E308" s="39" t="s">
        <v>926</v>
      </c>
      <c r="F308" s="40" t="s">
        <v>156</v>
      </c>
      <c r="G308" s="41">
        <v>180</v>
      </c>
      <c r="H308" s="42">
        <v>0</v>
      </c>
      <c r="I308" s="43">
        <f>ROUND(G308*H308,P4)</f>
        <v>0</v>
      </c>
      <c r="J308" s="37"/>
      <c r="O308" s="44">
        <f>I308*0.21</f>
        <v>0</v>
      </c>
      <c r="P308">
        <v>3</v>
      </c>
    </row>
    <row r="309" ht="30">
      <c r="A309" s="37" t="s">
        <v>149</v>
      </c>
      <c r="B309" s="45"/>
      <c r="C309" s="46"/>
      <c r="D309" s="46"/>
      <c r="E309" s="39" t="s">
        <v>926</v>
      </c>
      <c r="F309" s="46"/>
      <c r="G309" s="46"/>
      <c r="H309" s="46"/>
      <c r="I309" s="46"/>
      <c r="J309" s="48"/>
    </row>
    <row r="310" ht="90">
      <c r="A310" s="37" t="s">
        <v>150</v>
      </c>
      <c r="B310" s="45"/>
      <c r="C310" s="46"/>
      <c r="D310" s="46"/>
      <c r="E310" s="49" t="s">
        <v>927</v>
      </c>
      <c r="F310" s="46"/>
      <c r="G310" s="46"/>
      <c r="H310" s="46"/>
      <c r="I310" s="46"/>
      <c r="J310" s="48"/>
    </row>
    <row r="311" ht="240">
      <c r="A311" s="37" t="s">
        <v>152</v>
      </c>
      <c r="B311" s="45"/>
      <c r="C311" s="46"/>
      <c r="D311" s="46"/>
      <c r="E311" s="39" t="s">
        <v>928</v>
      </c>
      <c r="F311" s="46"/>
      <c r="G311" s="46"/>
      <c r="H311" s="46"/>
      <c r="I311" s="46"/>
      <c r="J311" s="48"/>
    </row>
    <row r="312" ht="45">
      <c r="A312" s="37" t="s">
        <v>144</v>
      </c>
      <c r="B312" s="37">
        <v>75</v>
      </c>
      <c r="C312" s="38" t="s">
        <v>929</v>
      </c>
      <c r="D312" s="37" t="s">
        <v>146</v>
      </c>
      <c r="E312" s="39" t="s">
        <v>930</v>
      </c>
      <c r="F312" s="40" t="s">
        <v>156</v>
      </c>
      <c r="G312" s="41">
        <v>194.72</v>
      </c>
      <c r="H312" s="42">
        <v>0</v>
      </c>
      <c r="I312" s="43">
        <f>ROUND(G312*H312,P4)</f>
        <v>0</v>
      </c>
      <c r="J312" s="37"/>
      <c r="O312" s="44">
        <f>I312*0.21</f>
        <v>0</v>
      </c>
      <c r="P312">
        <v>3</v>
      </c>
    </row>
    <row r="313" ht="45">
      <c r="A313" s="37" t="s">
        <v>149</v>
      </c>
      <c r="B313" s="45"/>
      <c r="C313" s="46"/>
      <c r="D313" s="46"/>
      <c r="E313" s="39" t="s">
        <v>930</v>
      </c>
      <c r="F313" s="46"/>
      <c r="G313" s="46"/>
      <c r="H313" s="46"/>
      <c r="I313" s="46"/>
      <c r="J313" s="48"/>
    </row>
    <row r="314" ht="225">
      <c r="A314" s="37" t="s">
        <v>150</v>
      </c>
      <c r="B314" s="45"/>
      <c r="C314" s="46"/>
      <c r="D314" s="46"/>
      <c r="E314" s="49" t="s">
        <v>931</v>
      </c>
      <c r="F314" s="46"/>
      <c r="G314" s="46"/>
      <c r="H314" s="46"/>
      <c r="I314" s="46"/>
      <c r="J314" s="48"/>
    </row>
    <row r="315" ht="225">
      <c r="A315" s="37" t="s">
        <v>152</v>
      </c>
      <c r="B315" s="45"/>
      <c r="C315" s="46"/>
      <c r="D315" s="46"/>
      <c r="E315" s="39" t="s">
        <v>932</v>
      </c>
      <c r="F315" s="46"/>
      <c r="G315" s="46"/>
      <c r="H315" s="46"/>
      <c r="I315" s="46"/>
      <c r="J315" s="48"/>
    </row>
    <row r="316" ht="45">
      <c r="A316" s="37" t="s">
        <v>144</v>
      </c>
      <c r="B316" s="37">
        <v>76</v>
      </c>
      <c r="C316" s="38" t="s">
        <v>933</v>
      </c>
      <c r="D316" s="37" t="s">
        <v>146</v>
      </c>
      <c r="E316" s="39" t="s">
        <v>934</v>
      </c>
      <c r="F316" s="40" t="s">
        <v>156</v>
      </c>
      <c r="G316" s="41">
        <v>490.01999999999998</v>
      </c>
      <c r="H316" s="42">
        <v>0</v>
      </c>
      <c r="I316" s="43">
        <f>ROUND(G316*H316,P4)</f>
        <v>0</v>
      </c>
      <c r="J316" s="37"/>
      <c r="O316" s="44">
        <f>I316*0.21</f>
        <v>0</v>
      </c>
      <c r="P316">
        <v>3</v>
      </c>
    </row>
    <row r="317" ht="45">
      <c r="A317" s="37" t="s">
        <v>149</v>
      </c>
      <c r="B317" s="45"/>
      <c r="C317" s="46"/>
      <c r="D317" s="46"/>
      <c r="E317" s="39" t="s">
        <v>934</v>
      </c>
      <c r="F317" s="46"/>
      <c r="G317" s="46"/>
      <c r="H317" s="46"/>
      <c r="I317" s="46"/>
      <c r="J317" s="48"/>
    </row>
    <row r="318" ht="270">
      <c r="A318" s="37" t="s">
        <v>150</v>
      </c>
      <c r="B318" s="45"/>
      <c r="C318" s="46"/>
      <c r="D318" s="46"/>
      <c r="E318" s="49" t="s">
        <v>935</v>
      </c>
      <c r="F318" s="46"/>
      <c r="G318" s="46"/>
      <c r="H318" s="46"/>
      <c r="I318" s="46"/>
      <c r="J318" s="48"/>
    </row>
    <row r="319" ht="255">
      <c r="A319" s="37" t="s">
        <v>152</v>
      </c>
      <c r="B319" s="45"/>
      <c r="C319" s="46"/>
      <c r="D319" s="46"/>
      <c r="E319" s="39" t="s">
        <v>936</v>
      </c>
      <c r="F319" s="46"/>
      <c r="G319" s="46"/>
      <c r="H319" s="46"/>
      <c r="I319" s="46"/>
      <c r="J319" s="48"/>
    </row>
    <row r="320">
      <c r="A320" s="37" t="s">
        <v>144</v>
      </c>
      <c r="B320" s="37">
        <v>77</v>
      </c>
      <c r="C320" s="38" t="s">
        <v>937</v>
      </c>
      <c r="D320" s="37" t="s">
        <v>146</v>
      </c>
      <c r="E320" s="39" t="s">
        <v>938</v>
      </c>
      <c r="F320" s="40" t="s">
        <v>178</v>
      </c>
      <c r="G320" s="41">
        <v>19</v>
      </c>
      <c r="H320" s="42">
        <v>0</v>
      </c>
      <c r="I320" s="43">
        <f>ROUND(G320*H320,P4)</f>
        <v>0</v>
      </c>
      <c r="J320" s="37"/>
      <c r="O320" s="44">
        <f>I320*0.21</f>
        <v>0</v>
      </c>
      <c r="P320">
        <v>3</v>
      </c>
    </row>
    <row r="321">
      <c r="A321" s="37" t="s">
        <v>149</v>
      </c>
      <c r="B321" s="45"/>
      <c r="C321" s="46"/>
      <c r="D321" s="46"/>
      <c r="E321" s="39" t="s">
        <v>938</v>
      </c>
      <c r="F321" s="46"/>
      <c r="G321" s="46"/>
      <c r="H321" s="46"/>
      <c r="I321" s="46"/>
      <c r="J321" s="48"/>
    </row>
    <row r="322" ht="150">
      <c r="A322" s="37" t="s">
        <v>150</v>
      </c>
      <c r="B322" s="45"/>
      <c r="C322" s="46"/>
      <c r="D322" s="46"/>
      <c r="E322" s="49" t="s">
        <v>939</v>
      </c>
      <c r="F322" s="46"/>
      <c r="G322" s="46"/>
      <c r="H322" s="46"/>
      <c r="I322" s="46"/>
      <c r="J322" s="48"/>
    </row>
    <row r="323" ht="165">
      <c r="A323" s="37" t="s">
        <v>152</v>
      </c>
      <c r="B323" s="45"/>
      <c r="C323" s="46"/>
      <c r="D323" s="46"/>
      <c r="E323" s="39" t="s">
        <v>940</v>
      </c>
      <c r="F323" s="46"/>
      <c r="G323" s="46"/>
      <c r="H323" s="46"/>
      <c r="I323" s="46"/>
      <c r="J323" s="48"/>
    </row>
    <row r="324">
      <c r="A324" s="37" t="s">
        <v>144</v>
      </c>
      <c r="B324" s="37">
        <v>78</v>
      </c>
      <c r="C324" s="38" t="s">
        <v>941</v>
      </c>
      <c r="D324" s="37" t="s">
        <v>146</v>
      </c>
      <c r="E324" s="39" t="s">
        <v>942</v>
      </c>
      <c r="F324" s="40" t="s">
        <v>178</v>
      </c>
      <c r="G324" s="41">
        <v>6</v>
      </c>
      <c r="H324" s="42">
        <v>0</v>
      </c>
      <c r="I324" s="43">
        <f>ROUND(G324*H324,P4)</f>
        <v>0</v>
      </c>
      <c r="J324" s="37"/>
      <c r="O324" s="44">
        <f>I324*0.21</f>
        <v>0</v>
      </c>
      <c r="P324">
        <v>3</v>
      </c>
    </row>
    <row r="325">
      <c r="A325" s="37" t="s">
        <v>149</v>
      </c>
      <c r="B325" s="45"/>
      <c r="C325" s="46"/>
      <c r="D325" s="46"/>
      <c r="E325" s="39" t="s">
        <v>942</v>
      </c>
      <c r="F325" s="46"/>
      <c r="G325" s="46"/>
      <c r="H325" s="46"/>
      <c r="I325" s="46"/>
      <c r="J325" s="48"/>
    </row>
    <row r="326" ht="135">
      <c r="A326" s="37" t="s">
        <v>150</v>
      </c>
      <c r="B326" s="45"/>
      <c r="C326" s="46"/>
      <c r="D326" s="46"/>
      <c r="E326" s="49" t="s">
        <v>943</v>
      </c>
      <c r="F326" s="46"/>
      <c r="G326" s="46"/>
      <c r="H326" s="46"/>
      <c r="I326" s="46"/>
      <c r="J326" s="48"/>
    </row>
    <row r="327" ht="240">
      <c r="A327" s="37" t="s">
        <v>152</v>
      </c>
      <c r="B327" s="45"/>
      <c r="C327" s="46"/>
      <c r="D327" s="46"/>
      <c r="E327" s="39" t="s">
        <v>944</v>
      </c>
      <c r="F327" s="46"/>
      <c r="G327" s="46"/>
      <c r="H327" s="46"/>
      <c r="I327" s="46"/>
      <c r="J327" s="48"/>
    </row>
    <row r="328">
      <c r="A328" s="31" t="s">
        <v>141</v>
      </c>
      <c r="B328" s="32"/>
      <c r="C328" s="33" t="s">
        <v>470</v>
      </c>
      <c r="D328" s="34"/>
      <c r="E328" s="31" t="s">
        <v>471</v>
      </c>
      <c r="F328" s="34"/>
      <c r="G328" s="34"/>
      <c r="H328" s="34"/>
      <c r="I328" s="35">
        <f>SUMIFS(I329:I360,A329:A360,"P")</f>
        <v>0</v>
      </c>
      <c r="J328" s="36"/>
    </row>
    <row r="329" ht="45">
      <c r="A329" s="37" t="s">
        <v>144</v>
      </c>
      <c r="B329" s="37">
        <v>79</v>
      </c>
      <c r="C329" s="38" t="s">
        <v>945</v>
      </c>
      <c r="D329" s="37" t="s">
        <v>946</v>
      </c>
      <c r="E329" s="39" t="s">
        <v>947</v>
      </c>
      <c r="F329" s="40" t="s">
        <v>475</v>
      </c>
      <c r="G329" s="41">
        <v>1890</v>
      </c>
      <c r="H329" s="42">
        <v>0</v>
      </c>
      <c r="I329" s="43">
        <f>ROUND(G329*H329,P4)</f>
        <v>0</v>
      </c>
      <c r="J329" s="37"/>
      <c r="O329" s="44">
        <f>I329*0.21</f>
        <v>0</v>
      </c>
      <c r="P329">
        <v>3</v>
      </c>
    </row>
    <row r="330" ht="45">
      <c r="A330" s="37" t="s">
        <v>149</v>
      </c>
      <c r="B330" s="45"/>
      <c r="C330" s="46"/>
      <c r="D330" s="46"/>
      <c r="E330" s="39" t="s">
        <v>948</v>
      </c>
      <c r="F330" s="46"/>
      <c r="G330" s="46"/>
      <c r="H330" s="46"/>
      <c r="I330" s="46"/>
      <c r="J330" s="48"/>
    </row>
    <row r="331" ht="90">
      <c r="A331" s="37" t="s">
        <v>150</v>
      </c>
      <c r="B331" s="45"/>
      <c r="C331" s="46"/>
      <c r="D331" s="46"/>
      <c r="E331" s="49" t="s">
        <v>949</v>
      </c>
      <c r="F331" s="46"/>
      <c r="G331" s="46"/>
      <c r="H331" s="46"/>
      <c r="I331" s="46"/>
      <c r="J331" s="48"/>
    </row>
    <row r="332" ht="270">
      <c r="A332" s="37" t="s">
        <v>152</v>
      </c>
      <c r="B332" s="45"/>
      <c r="C332" s="46"/>
      <c r="D332" s="46"/>
      <c r="E332" s="39" t="s">
        <v>950</v>
      </c>
      <c r="F332" s="46"/>
      <c r="G332" s="46"/>
      <c r="H332" s="46"/>
      <c r="I332" s="46"/>
      <c r="J332" s="48"/>
    </row>
    <row r="333" ht="45">
      <c r="A333" s="37" t="s">
        <v>144</v>
      </c>
      <c r="B333" s="37">
        <v>80</v>
      </c>
      <c r="C333" s="38" t="s">
        <v>951</v>
      </c>
      <c r="D333" s="37" t="s">
        <v>952</v>
      </c>
      <c r="E333" s="39" t="s">
        <v>953</v>
      </c>
      <c r="F333" s="40" t="s">
        <v>475</v>
      </c>
      <c r="G333" s="41">
        <v>175</v>
      </c>
      <c r="H333" s="42">
        <v>0</v>
      </c>
      <c r="I333" s="43">
        <f>ROUND(G333*H333,P4)</f>
        <v>0</v>
      </c>
      <c r="J333" s="37"/>
      <c r="O333" s="44">
        <f>I333*0.21</f>
        <v>0</v>
      </c>
      <c r="P333">
        <v>3</v>
      </c>
    </row>
    <row r="334" ht="45">
      <c r="A334" s="37" t="s">
        <v>149</v>
      </c>
      <c r="B334" s="45"/>
      <c r="C334" s="46"/>
      <c r="D334" s="46"/>
      <c r="E334" s="39" t="s">
        <v>954</v>
      </c>
      <c r="F334" s="46"/>
      <c r="G334" s="46"/>
      <c r="H334" s="46"/>
      <c r="I334" s="46"/>
      <c r="J334" s="48"/>
    </row>
    <row r="335" ht="90">
      <c r="A335" s="37" t="s">
        <v>150</v>
      </c>
      <c r="B335" s="45"/>
      <c r="C335" s="46"/>
      <c r="D335" s="46"/>
      <c r="E335" s="49" t="s">
        <v>955</v>
      </c>
      <c r="F335" s="46"/>
      <c r="G335" s="46"/>
      <c r="H335" s="46"/>
      <c r="I335" s="46"/>
      <c r="J335" s="48"/>
    </row>
    <row r="336" ht="270">
      <c r="A336" s="37" t="s">
        <v>152</v>
      </c>
      <c r="B336" s="45"/>
      <c r="C336" s="46"/>
      <c r="D336" s="46"/>
      <c r="E336" s="39" t="s">
        <v>950</v>
      </c>
      <c r="F336" s="46"/>
      <c r="G336" s="46"/>
      <c r="H336" s="46"/>
      <c r="I336" s="46"/>
      <c r="J336" s="48"/>
    </row>
    <row r="337" ht="45">
      <c r="A337" s="37" t="s">
        <v>144</v>
      </c>
      <c r="B337" s="37">
        <v>81</v>
      </c>
      <c r="C337" s="38" t="s">
        <v>664</v>
      </c>
      <c r="D337" s="37" t="s">
        <v>665</v>
      </c>
      <c r="E337" s="39" t="s">
        <v>666</v>
      </c>
      <c r="F337" s="40" t="s">
        <v>475</v>
      </c>
      <c r="G337" s="41">
        <v>0.26000000000000001</v>
      </c>
      <c r="H337" s="42">
        <v>0</v>
      </c>
      <c r="I337" s="43">
        <f>ROUND(G337*H337,P4)</f>
        <v>0</v>
      </c>
      <c r="J337" s="37"/>
      <c r="O337" s="44">
        <f>I337*0.21</f>
        <v>0</v>
      </c>
      <c r="P337">
        <v>3</v>
      </c>
    </row>
    <row r="338" ht="45">
      <c r="A338" s="37" t="s">
        <v>149</v>
      </c>
      <c r="B338" s="45"/>
      <c r="C338" s="46"/>
      <c r="D338" s="46"/>
      <c r="E338" s="39" t="s">
        <v>667</v>
      </c>
      <c r="F338" s="46"/>
      <c r="G338" s="46"/>
      <c r="H338" s="46"/>
      <c r="I338" s="46"/>
      <c r="J338" s="48"/>
    </row>
    <row r="339" ht="120">
      <c r="A339" s="37" t="s">
        <v>150</v>
      </c>
      <c r="B339" s="45"/>
      <c r="C339" s="46"/>
      <c r="D339" s="46"/>
      <c r="E339" s="49" t="s">
        <v>956</v>
      </c>
      <c r="F339" s="46"/>
      <c r="G339" s="46"/>
      <c r="H339" s="46"/>
      <c r="I339" s="46"/>
      <c r="J339" s="48"/>
    </row>
    <row r="340" ht="270">
      <c r="A340" s="37" t="s">
        <v>152</v>
      </c>
      <c r="B340" s="45"/>
      <c r="C340" s="46"/>
      <c r="D340" s="46"/>
      <c r="E340" s="39" t="s">
        <v>950</v>
      </c>
      <c r="F340" s="46"/>
      <c r="G340" s="46"/>
      <c r="H340" s="46"/>
      <c r="I340" s="46"/>
      <c r="J340" s="48"/>
    </row>
    <row r="341" ht="45">
      <c r="A341" s="37" t="s">
        <v>144</v>
      </c>
      <c r="B341" s="37">
        <v>82</v>
      </c>
      <c r="C341" s="38" t="s">
        <v>669</v>
      </c>
      <c r="D341" s="37" t="s">
        <v>670</v>
      </c>
      <c r="E341" s="39" t="s">
        <v>671</v>
      </c>
      <c r="F341" s="40" t="s">
        <v>475</v>
      </c>
      <c r="G341" s="41">
        <v>0.29999999999999999</v>
      </c>
      <c r="H341" s="42">
        <v>0</v>
      </c>
      <c r="I341" s="43">
        <f>ROUND(G341*H341,P4)</f>
        <v>0</v>
      </c>
      <c r="J341" s="37"/>
      <c r="O341" s="44">
        <f>I341*0.21</f>
        <v>0</v>
      </c>
      <c r="P341">
        <v>3</v>
      </c>
    </row>
    <row r="342" ht="45">
      <c r="A342" s="37" t="s">
        <v>149</v>
      </c>
      <c r="B342" s="45"/>
      <c r="C342" s="46"/>
      <c r="D342" s="46"/>
      <c r="E342" s="39" t="s">
        <v>672</v>
      </c>
      <c r="F342" s="46"/>
      <c r="G342" s="46"/>
      <c r="H342" s="46"/>
      <c r="I342" s="46"/>
      <c r="J342" s="48"/>
    </row>
    <row r="343" ht="90">
      <c r="A343" s="37" t="s">
        <v>150</v>
      </c>
      <c r="B343" s="45"/>
      <c r="C343" s="46"/>
      <c r="D343" s="46"/>
      <c r="E343" s="49" t="s">
        <v>957</v>
      </c>
      <c r="F343" s="46"/>
      <c r="G343" s="46"/>
      <c r="H343" s="46"/>
      <c r="I343" s="46"/>
      <c r="J343" s="48"/>
    </row>
    <row r="344" ht="270">
      <c r="A344" s="37" t="s">
        <v>152</v>
      </c>
      <c r="B344" s="45"/>
      <c r="C344" s="46"/>
      <c r="D344" s="46"/>
      <c r="E344" s="39" t="s">
        <v>950</v>
      </c>
      <c r="F344" s="46"/>
      <c r="G344" s="46"/>
      <c r="H344" s="46"/>
      <c r="I344" s="46"/>
      <c r="J344" s="48"/>
    </row>
    <row r="345" ht="45">
      <c r="A345" s="37" t="s">
        <v>144</v>
      </c>
      <c r="B345" s="37">
        <v>83</v>
      </c>
      <c r="C345" s="38" t="s">
        <v>958</v>
      </c>
      <c r="D345" s="37" t="s">
        <v>959</v>
      </c>
      <c r="E345" s="39" t="s">
        <v>960</v>
      </c>
      <c r="F345" s="40" t="s">
        <v>475</v>
      </c>
      <c r="G345" s="41">
        <v>630</v>
      </c>
      <c r="H345" s="42">
        <v>0</v>
      </c>
      <c r="I345" s="43">
        <f>ROUND(G345*H345,P4)</f>
        <v>0</v>
      </c>
      <c r="J345" s="37"/>
      <c r="O345" s="44">
        <f>I345*0.21</f>
        <v>0</v>
      </c>
      <c r="P345">
        <v>3</v>
      </c>
    </row>
    <row r="346" ht="45">
      <c r="A346" s="37" t="s">
        <v>149</v>
      </c>
      <c r="B346" s="45"/>
      <c r="C346" s="46"/>
      <c r="D346" s="46"/>
      <c r="E346" s="39" t="s">
        <v>961</v>
      </c>
      <c r="F346" s="46"/>
      <c r="G346" s="46"/>
      <c r="H346" s="46"/>
      <c r="I346" s="46"/>
      <c r="J346" s="48"/>
    </row>
    <row r="347" ht="75">
      <c r="A347" s="37" t="s">
        <v>150</v>
      </c>
      <c r="B347" s="45"/>
      <c r="C347" s="46"/>
      <c r="D347" s="46"/>
      <c r="E347" s="49" t="s">
        <v>962</v>
      </c>
      <c r="F347" s="46"/>
      <c r="G347" s="46"/>
      <c r="H347" s="46"/>
      <c r="I347" s="46"/>
      <c r="J347" s="48"/>
    </row>
    <row r="348" ht="270">
      <c r="A348" s="37" t="s">
        <v>152</v>
      </c>
      <c r="B348" s="45"/>
      <c r="C348" s="46"/>
      <c r="D348" s="46"/>
      <c r="E348" s="39" t="s">
        <v>950</v>
      </c>
      <c r="F348" s="46"/>
      <c r="G348" s="46"/>
      <c r="H348" s="46"/>
      <c r="I348" s="46"/>
      <c r="J348" s="48"/>
    </row>
    <row r="349" ht="45">
      <c r="A349" s="37" t="s">
        <v>144</v>
      </c>
      <c r="B349" s="37">
        <v>84</v>
      </c>
      <c r="C349" s="38" t="s">
        <v>963</v>
      </c>
      <c r="D349" s="37" t="s">
        <v>964</v>
      </c>
      <c r="E349" s="39" t="s">
        <v>965</v>
      </c>
      <c r="F349" s="40" t="s">
        <v>475</v>
      </c>
      <c r="G349" s="41">
        <v>115</v>
      </c>
      <c r="H349" s="42">
        <v>0</v>
      </c>
      <c r="I349" s="43">
        <f>ROUND(G349*H349,P4)</f>
        <v>0</v>
      </c>
      <c r="J349" s="37"/>
      <c r="O349" s="44">
        <f>I349*0.21</f>
        <v>0</v>
      </c>
      <c r="P349">
        <v>3</v>
      </c>
    </row>
    <row r="350" ht="30">
      <c r="A350" s="37" t="s">
        <v>149</v>
      </c>
      <c r="B350" s="45"/>
      <c r="C350" s="46"/>
      <c r="D350" s="46"/>
      <c r="E350" s="39" t="s">
        <v>966</v>
      </c>
      <c r="F350" s="46"/>
      <c r="G350" s="46"/>
      <c r="H350" s="46"/>
      <c r="I350" s="46"/>
      <c r="J350" s="48"/>
    </row>
    <row r="351" ht="75">
      <c r="A351" s="37" t="s">
        <v>150</v>
      </c>
      <c r="B351" s="45"/>
      <c r="C351" s="46"/>
      <c r="D351" s="46"/>
      <c r="E351" s="49" t="s">
        <v>967</v>
      </c>
      <c r="F351" s="46"/>
      <c r="G351" s="46"/>
      <c r="H351" s="46"/>
      <c r="I351" s="46"/>
      <c r="J351" s="48"/>
    </row>
    <row r="352" ht="270">
      <c r="A352" s="37" t="s">
        <v>152</v>
      </c>
      <c r="B352" s="45"/>
      <c r="C352" s="46"/>
      <c r="D352" s="46"/>
      <c r="E352" s="39" t="s">
        <v>950</v>
      </c>
      <c r="F352" s="46"/>
      <c r="G352" s="46"/>
      <c r="H352" s="46"/>
      <c r="I352" s="46"/>
      <c r="J352" s="48"/>
    </row>
    <row r="353" ht="45">
      <c r="A353" s="37" t="s">
        <v>144</v>
      </c>
      <c r="B353" s="37">
        <v>85</v>
      </c>
      <c r="C353" s="38" t="s">
        <v>968</v>
      </c>
      <c r="D353" s="37" t="s">
        <v>969</v>
      </c>
      <c r="E353" s="39" t="s">
        <v>970</v>
      </c>
      <c r="F353" s="40" t="s">
        <v>475</v>
      </c>
      <c r="G353" s="41">
        <v>22.600000000000001</v>
      </c>
      <c r="H353" s="42">
        <v>0</v>
      </c>
      <c r="I353" s="43">
        <f>ROUND(G353*H353,P4)</f>
        <v>0</v>
      </c>
      <c r="J353" s="37"/>
      <c r="O353" s="44">
        <f>I353*0.21</f>
        <v>0</v>
      </c>
      <c r="P353">
        <v>3</v>
      </c>
    </row>
    <row r="354" ht="30">
      <c r="A354" s="37" t="s">
        <v>149</v>
      </c>
      <c r="B354" s="45"/>
      <c r="C354" s="46"/>
      <c r="D354" s="46"/>
      <c r="E354" s="39" t="s">
        <v>971</v>
      </c>
      <c r="F354" s="46"/>
      <c r="G354" s="46"/>
      <c r="H354" s="46"/>
      <c r="I354" s="46"/>
      <c r="J354" s="48"/>
    </row>
    <row r="355" ht="135">
      <c r="A355" s="37" t="s">
        <v>150</v>
      </c>
      <c r="B355" s="45"/>
      <c r="C355" s="46"/>
      <c r="D355" s="46"/>
      <c r="E355" s="49" t="s">
        <v>972</v>
      </c>
      <c r="F355" s="46"/>
      <c r="G355" s="46"/>
      <c r="H355" s="46"/>
      <c r="I355" s="46"/>
      <c r="J355" s="48"/>
    </row>
    <row r="356" ht="270">
      <c r="A356" s="37" t="s">
        <v>152</v>
      </c>
      <c r="B356" s="45"/>
      <c r="C356" s="46"/>
      <c r="D356" s="46"/>
      <c r="E356" s="39" t="s">
        <v>950</v>
      </c>
      <c r="F356" s="46"/>
      <c r="G356" s="46"/>
      <c r="H356" s="46"/>
      <c r="I356" s="46"/>
      <c r="J356" s="48"/>
    </row>
    <row r="357" ht="30">
      <c r="A357" s="37" t="s">
        <v>144</v>
      </c>
      <c r="B357" s="37">
        <v>86</v>
      </c>
      <c r="C357" s="38" t="s">
        <v>674</v>
      </c>
      <c r="D357" s="37" t="s">
        <v>675</v>
      </c>
      <c r="E357" s="39" t="s">
        <v>676</v>
      </c>
      <c r="F357" s="40" t="s">
        <v>475</v>
      </c>
      <c r="G357" s="41">
        <v>136</v>
      </c>
      <c r="H357" s="42">
        <v>0</v>
      </c>
      <c r="I357" s="43">
        <f>ROUND(G357*H357,P4)</f>
        <v>0</v>
      </c>
      <c r="J357" s="37"/>
      <c r="O357" s="44">
        <f>I357*0.21</f>
        <v>0</v>
      </c>
      <c r="P357">
        <v>3</v>
      </c>
    </row>
    <row r="358">
      <c r="A358" s="37" t="s">
        <v>149</v>
      </c>
      <c r="B358" s="45"/>
      <c r="C358" s="46"/>
      <c r="D358" s="46"/>
      <c r="E358" s="39" t="s">
        <v>973</v>
      </c>
      <c r="F358" s="46"/>
      <c r="G358" s="46"/>
      <c r="H358" s="46"/>
      <c r="I358" s="46"/>
      <c r="J358" s="48"/>
    </row>
    <row r="359" ht="135">
      <c r="A359" s="37" t="s">
        <v>150</v>
      </c>
      <c r="B359" s="45"/>
      <c r="C359" s="46"/>
      <c r="D359" s="46"/>
      <c r="E359" s="49" t="s">
        <v>974</v>
      </c>
      <c r="F359" s="46"/>
      <c r="G359" s="46"/>
      <c r="H359" s="46"/>
      <c r="I359" s="46"/>
      <c r="J359" s="48"/>
    </row>
    <row r="360" ht="270">
      <c r="A360" s="37" t="s">
        <v>152</v>
      </c>
      <c r="B360" s="50"/>
      <c r="C360" s="51"/>
      <c r="D360" s="51"/>
      <c r="E360" s="39" t="s">
        <v>950</v>
      </c>
      <c r="F360" s="51"/>
      <c r="G360" s="51"/>
      <c r="H360" s="51"/>
      <c r="I360" s="51"/>
      <c r="J360" s="52"/>
    </row>
  </sheetData>
  <sheetProtection sheet="1" objects="1" scenarios="1" spinCount="100000" saltValue="BiFvvEAPLF3ICIVlPiEu1nhPEDMRfovkMGKA8+kL0dctUSgXTttsqkrX4MavgZIw38gjBlUFgSRMQ4406dsVQw==" hashValue="PsZKhFOMH0bFiCjMs3vT0qlAYfggU9JD4O+cIJhMPy874pzi4vkhUrLK5BCWEcVtvOu/Z4n4TYiUrv76APTkV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975</v>
      </c>
      <c r="I3" s="25">
        <f>SUMIFS(I9:I107,A9:A107,"SD")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975</v>
      </c>
      <c r="D5" s="22"/>
      <c r="E5" s="23" t="s">
        <v>24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SUMIFS(I10:I45,A10:A45,"P")</f>
        <v>0</v>
      </c>
      <c r="J9" s="36"/>
    </row>
    <row r="10">
      <c r="A10" s="37" t="s">
        <v>144</v>
      </c>
      <c r="B10" s="37">
        <v>1</v>
      </c>
      <c r="C10" s="38" t="s">
        <v>976</v>
      </c>
      <c r="D10" s="37" t="s">
        <v>146</v>
      </c>
      <c r="E10" s="39" t="s">
        <v>977</v>
      </c>
      <c r="F10" s="40" t="s">
        <v>148</v>
      </c>
      <c r="G10" s="41">
        <v>1600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977</v>
      </c>
      <c r="F11" s="46"/>
      <c r="G11" s="46"/>
      <c r="H11" s="46"/>
      <c r="I11" s="46"/>
      <c r="J11" s="48"/>
    </row>
    <row r="12" ht="135">
      <c r="A12" s="37" t="s">
        <v>150</v>
      </c>
      <c r="B12" s="45"/>
      <c r="C12" s="46"/>
      <c r="D12" s="46"/>
      <c r="E12" s="49" t="s">
        <v>978</v>
      </c>
      <c r="F12" s="46"/>
      <c r="G12" s="46"/>
      <c r="H12" s="46"/>
      <c r="I12" s="46"/>
      <c r="J12" s="48"/>
    </row>
    <row r="13" ht="409.5">
      <c r="A13" s="37" t="s">
        <v>152</v>
      </c>
      <c r="B13" s="45"/>
      <c r="C13" s="46"/>
      <c r="D13" s="46"/>
      <c r="E13" s="39" t="s">
        <v>505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979</v>
      </c>
      <c r="D14" s="37" t="s">
        <v>146</v>
      </c>
      <c r="E14" s="39" t="s">
        <v>980</v>
      </c>
      <c r="F14" s="40" t="s">
        <v>148</v>
      </c>
      <c r="G14" s="41">
        <v>58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39" t="s">
        <v>980</v>
      </c>
      <c r="F15" s="46"/>
      <c r="G15" s="46"/>
      <c r="H15" s="46"/>
      <c r="I15" s="46"/>
      <c r="J15" s="48"/>
    </row>
    <row r="16" ht="90">
      <c r="A16" s="37" t="s">
        <v>150</v>
      </c>
      <c r="B16" s="45"/>
      <c r="C16" s="46"/>
      <c r="D16" s="46"/>
      <c r="E16" s="49" t="s">
        <v>981</v>
      </c>
      <c r="F16" s="46"/>
      <c r="G16" s="46"/>
      <c r="H16" s="46"/>
      <c r="I16" s="46"/>
      <c r="J16" s="48"/>
    </row>
    <row r="17" ht="405">
      <c r="A17" s="37" t="s">
        <v>152</v>
      </c>
      <c r="B17" s="45"/>
      <c r="C17" s="46"/>
      <c r="D17" s="46"/>
      <c r="E17" s="39" t="s">
        <v>982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983</v>
      </c>
      <c r="D18" s="37" t="s">
        <v>146</v>
      </c>
      <c r="E18" s="39" t="s">
        <v>984</v>
      </c>
      <c r="F18" s="40" t="s">
        <v>148</v>
      </c>
      <c r="G18" s="41">
        <v>90.400000000000006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39" t="s">
        <v>984</v>
      </c>
      <c r="F19" s="46"/>
      <c r="G19" s="46"/>
      <c r="H19" s="46"/>
      <c r="I19" s="46"/>
      <c r="J19" s="48"/>
    </row>
    <row r="20" ht="150">
      <c r="A20" s="37" t="s">
        <v>150</v>
      </c>
      <c r="B20" s="45"/>
      <c r="C20" s="46"/>
      <c r="D20" s="46"/>
      <c r="E20" s="49" t="s">
        <v>985</v>
      </c>
      <c r="F20" s="46"/>
      <c r="G20" s="46"/>
      <c r="H20" s="46"/>
      <c r="I20" s="46"/>
      <c r="J20" s="48"/>
    </row>
    <row r="21" ht="409.5">
      <c r="A21" s="37" t="s">
        <v>152</v>
      </c>
      <c r="B21" s="45"/>
      <c r="C21" s="46"/>
      <c r="D21" s="46"/>
      <c r="E21" s="39" t="s">
        <v>153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986</v>
      </c>
      <c r="D22" s="37" t="s">
        <v>146</v>
      </c>
      <c r="E22" s="39" t="s">
        <v>987</v>
      </c>
      <c r="F22" s="40" t="s">
        <v>148</v>
      </c>
      <c r="G22" s="41">
        <v>1.3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39" t="s">
        <v>987</v>
      </c>
      <c r="F23" s="46"/>
      <c r="G23" s="46"/>
      <c r="H23" s="46"/>
      <c r="I23" s="46"/>
      <c r="J23" s="48"/>
    </row>
    <row r="24" ht="105">
      <c r="A24" s="37" t="s">
        <v>150</v>
      </c>
      <c r="B24" s="45"/>
      <c r="C24" s="46"/>
      <c r="D24" s="46"/>
      <c r="E24" s="49" t="s">
        <v>988</v>
      </c>
      <c r="F24" s="46"/>
      <c r="G24" s="46"/>
      <c r="H24" s="46"/>
      <c r="I24" s="46"/>
      <c r="J24" s="48"/>
    </row>
    <row r="25" ht="409.5">
      <c r="A25" s="37" t="s">
        <v>152</v>
      </c>
      <c r="B25" s="45"/>
      <c r="C25" s="46"/>
      <c r="D25" s="46"/>
      <c r="E25" s="39" t="s">
        <v>153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989</v>
      </c>
      <c r="D26" s="37" t="s">
        <v>146</v>
      </c>
      <c r="E26" s="39" t="s">
        <v>990</v>
      </c>
      <c r="F26" s="40" t="s">
        <v>148</v>
      </c>
      <c r="G26" s="41">
        <v>58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39" t="s">
        <v>990</v>
      </c>
      <c r="F27" s="46"/>
      <c r="G27" s="46"/>
      <c r="H27" s="46"/>
      <c r="I27" s="46"/>
      <c r="J27" s="48"/>
    </row>
    <row r="28" ht="90">
      <c r="A28" s="37" t="s">
        <v>150</v>
      </c>
      <c r="B28" s="45"/>
      <c r="C28" s="46"/>
      <c r="D28" s="46"/>
      <c r="E28" s="49" t="s">
        <v>981</v>
      </c>
      <c r="F28" s="46"/>
      <c r="G28" s="46"/>
      <c r="H28" s="46"/>
      <c r="I28" s="46"/>
      <c r="J28" s="48"/>
    </row>
    <row r="29" ht="270">
      <c r="A29" s="37" t="s">
        <v>152</v>
      </c>
      <c r="B29" s="45"/>
      <c r="C29" s="46"/>
      <c r="D29" s="46"/>
      <c r="E29" s="39" t="s">
        <v>991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992</v>
      </c>
      <c r="D30" s="37" t="s">
        <v>146</v>
      </c>
      <c r="E30" s="39" t="s">
        <v>993</v>
      </c>
      <c r="F30" s="40" t="s">
        <v>148</v>
      </c>
      <c r="G30" s="41">
        <v>690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39" t="s">
        <v>993</v>
      </c>
      <c r="F31" s="46"/>
      <c r="G31" s="46"/>
      <c r="H31" s="46"/>
      <c r="I31" s="46"/>
      <c r="J31" s="48"/>
    </row>
    <row r="32" ht="105">
      <c r="A32" s="37" t="s">
        <v>150</v>
      </c>
      <c r="B32" s="45"/>
      <c r="C32" s="46"/>
      <c r="D32" s="46"/>
      <c r="E32" s="49" t="s">
        <v>994</v>
      </c>
      <c r="F32" s="46"/>
      <c r="G32" s="46"/>
      <c r="H32" s="46"/>
      <c r="I32" s="46"/>
      <c r="J32" s="48"/>
    </row>
    <row r="33" ht="345">
      <c r="A33" s="37" t="s">
        <v>152</v>
      </c>
      <c r="B33" s="45"/>
      <c r="C33" s="46"/>
      <c r="D33" s="46"/>
      <c r="E33" s="39" t="s">
        <v>995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996</v>
      </c>
      <c r="D34" s="37" t="s">
        <v>146</v>
      </c>
      <c r="E34" s="39" t="s">
        <v>997</v>
      </c>
      <c r="F34" s="40" t="s">
        <v>148</v>
      </c>
      <c r="G34" s="41">
        <v>58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39" t="s">
        <v>997</v>
      </c>
      <c r="F35" s="46"/>
      <c r="G35" s="46"/>
      <c r="H35" s="46"/>
      <c r="I35" s="46"/>
      <c r="J35" s="48"/>
    </row>
    <row r="36" ht="90">
      <c r="A36" s="37" t="s">
        <v>150</v>
      </c>
      <c r="B36" s="45"/>
      <c r="C36" s="46"/>
      <c r="D36" s="46"/>
      <c r="E36" s="49" t="s">
        <v>981</v>
      </c>
      <c r="F36" s="46"/>
      <c r="G36" s="46"/>
      <c r="H36" s="46"/>
      <c r="I36" s="46"/>
      <c r="J36" s="48"/>
    </row>
    <row r="37" ht="330">
      <c r="A37" s="37" t="s">
        <v>152</v>
      </c>
      <c r="B37" s="45"/>
      <c r="C37" s="46"/>
      <c r="D37" s="46"/>
      <c r="E37" s="39" t="s">
        <v>998</v>
      </c>
      <c r="F37" s="46"/>
      <c r="G37" s="46"/>
      <c r="H37" s="46"/>
      <c r="I37" s="46"/>
      <c r="J37" s="48"/>
    </row>
    <row r="38">
      <c r="A38" s="37" t="s">
        <v>144</v>
      </c>
      <c r="B38" s="37">
        <v>8</v>
      </c>
      <c r="C38" s="38" t="s">
        <v>999</v>
      </c>
      <c r="D38" s="37" t="s">
        <v>146</v>
      </c>
      <c r="E38" s="39" t="s">
        <v>1000</v>
      </c>
      <c r="F38" s="40" t="s">
        <v>148</v>
      </c>
      <c r="G38" s="41">
        <v>0.90000000000000002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39" t="s">
        <v>1000</v>
      </c>
      <c r="F39" s="46"/>
      <c r="G39" s="46"/>
      <c r="H39" s="46"/>
      <c r="I39" s="46"/>
      <c r="J39" s="48"/>
    </row>
    <row r="40" ht="75">
      <c r="A40" s="37" t="s">
        <v>150</v>
      </c>
      <c r="B40" s="45"/>
      <c r="C40" s="46"/>
      <c r="D40" s="46"/>
      <c r="E40" s="49" t="s">
        <v>1001</v>
      </c>
      <c r="F40" s="46"/>
      <c r="G40" s="46"/>
      <c r="H40" s="46"/>
      <c r="I40" s="46"/>
      <c r="J40" s="48"/>
    </row>
    <row r="41" ht="409.5">
      <c r="A41" s="37" t="s">
        <v>152</v>
      </c>
      <c r="B41" s="45"/>
      <c r="C41" s="46"/>
      <c r="D41" s="46"/>
      <c r="E41" s="39" t="s">
        <v>1002</v>
      </c>
      <c r="F41" s="46"/>
      <c r="G41" s="46"/>
      <c r="H41" s="46"/>
      <c r="I41" s="46"/>
      <c r="J41" s="48"/>
    </row>
    <row r="42">
      <c r="A42" s="37" t="s">
        <v>144</v>
      </c>
      <c r="B42" s="37">
        <v>9</v>
      </c>
      <c r="C42" s="38" t="s">
        <v>506</v>
      </c>
      <c r="D42" s="37" t="s">
        <v>146</v>
      </c>
      <c r="E42" s="39" t="s">
        <v>507</v>
      </c>
      <c r="F42" s="40" t="s">
        <v>164</v>
      </c>
      <c r="G42" s="41">
        <v>1400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39" t="s">
        <v>507</v>
      </c>
      <c r="F43" s="46"/>
      <c r="G43" s="46"/>
      <c r="H43" s="46"/>
      <c r="I43" s="46"/>
      <c r="J43" s="48"/>
    </row>
    <row r="44" ht="105">
      <c r="A44" s="37" t="s">
        <v>150</v>
      </c>
      <c r="B44" s="45"/>
      <c r="C44" s="46"/>
      <c r="D44" s="46"/>
      <c r="E44" s="49" t="s">
        <v>1003</v>
      </c>
      <c r="F44" s="46"/>
      <c r="G44" s="46"/>
      <c r="H44" s="46"/>
      <c r="I44" s="46"/>
      <c r="J44" s="48"/>
    </row>
    <row r="45" ht="75">
      <c r="A45" s="37" t="s">
        <v>152</v>
      </c>
      <c r="B45" s="45"/>
      <c r="C45" s="46"/>
      <c r="D45" s="46"/>
      <c r="E45" s="39" t="s">
        <v>509</v>
      </c>
      <c r="F45" s="46"/>
      <c r="G45" s="46"/>
      <c r="H45" s="46"/>
      <c r="I45" s="46"/>
      <c r="J45" s="48"/>
    </row>
    <row r="46">
      <c r="A46" s="31" t="s">
        <v>141</v>
      </c>
      <c r="B46" s="32"/>
      <c r="C46" s="33" t="s">
        <v>167</v>
      </c>
      <c r="D46" s="34"/>
      <c r="E46" s="31" t="s">
        <v>514</v>
      </c>
      <c r="F46" s="34"/>
      <c r="G46" s="34"/>
      <c r="H46" s="34"/>
      <c r="I46" s="35">
        <f>SUMIFS(I47:I54,A47:A54,"P")</f>
        <v>0</v>
      </c>
      <c r="J46" s="36"/>
    </row>
    <row r="47">
      <c r="A47" s="37" t="s">
        <v>144</v>
      </c>
      <c r="B47" s="37">
        <v>10</v>
      </c>
      <c r="C47" s="38" t="s">
        <v>1004</v>
      </c>
      <c r="D47" s="37" t="s">
        <v>146</v>
      </c>
      <c r="E47" s="39" t="s">
        <v>1005</v>
      </c>
      <c r="F47" s="40" t="s">
        <v>148</v>
      </c>
      <c r="G47" s="41">
        <v>14.4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39" t="s">
        <v>1005</v>
      </c>
      <c r="F48" s="46"/>
      <c r="G48" s="46"/>
      <c r="H48" s="46"/>
      <c r="I48" s="46"/>
      <c r="J48" s="48"/>
    </row>
    <row r="49" ht="105">
      <c r="A49" s="37" t="s">
        <v>150</v>
      </c>
      <c r="B49" s="45"/>
      <c r="C49" s="46"/>
      <c r="D49" s="46"/>
      <c r="E49" s="49" t="s">
        <v>1006</v>
      </c>
      <c r="F49" s="46"/>
      <c r="G49" s="46"/>
      <c r="H49" s="46"/>
      <c r="I49" s="46"/>
      <c r="J49" s="48"/>
    </row>
    <row r="50" ht="105">
      <c r="A50" s="37" t="s">
        <v>152</v>
      </c>
      <c r="B50" s="45"/>
      <c r="C50" s="46"/>
      <c r="D50" s="46"/>
      <c r="E50" s="39" t="s">
        <v>1007</v>
      </c>
      <c r="F50" s="46"/>
      <c r="G50" s="46"/>
      <c r="H50" s="46"/>
      <c r="I50" s="46"/>
      <c r="J50" s="48"/>
    </row>
    <row r="51">
      <c r="A51" s="37" t="s">
        <v>144</v>
      </c>
      <c r="B51" s="37">
        <v>11</v>
      </c>
      <c r="C51" s="38" t="s">
        <v>510</v>
      </c>
      <c r="D51" s="37" t="s">
        <v>146</v>
      </c>
      <c r="E51" s="39" t="s">
        <v>511</v>
      </c>
      <c r="F51" s="40" t="s">
        <v>164</v>
      </c>
      <c r="G51" s="41">
        <v>70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39" t="s">
        <v>511</v>
      </c>
      <c r="F52" s="46"/>
      <c r="G52" s="46"/>
      <c r="H52" s="46"/>
      <c r="I52" s="46"/>
      <c r="J52" s="48"/>
    </row>
    <row r="53" ht="105">
      <c r="A53" s="37" t="s">
        <v>150</v>
      </c>
      <c r="B53" s="45"/>
      <c r="C53" s="46"/>
      <c r="D53" s="46"/>
      <c r="E53" s="49" t="s">
        <v>1008</v>
      </c>
      <c r="F53" s="46"/>
      <c r="G53" s="46"/>
      <c r="H53" s="46"/>
      <c r="I53" s="46"/>
      <c r="J53" s="48"/>
    </row>
    <row r="54" ht="150">
      <c r="A54" s="37" t="s">
        <v>152</v>
      </c>
      <c r="B54" s="45"/>
      <c r="C54" s="46"/>
      <c r="D54" s="46"/>
      <c r="E54" s="39" t="s">
        <v>513</v>
      </c>
      <c r="F54" s="46"/>
      <c r="G54" s="46"/>
      <c r="H54" s="46"/>
      <c r="I54" s="46"/>
      <c r="J54" s="48"/>
    </row>
    <row r="55">
      <c r="A55" s="31" t="s">
        <v>141</v>
      </c>
      <c r="B55" s="32"/>
      <c r="C55" s="33" t="s">
        <v>524</v>
      </c>
      <c r="D55" s="34"/>
      <c r="E55" s="31" t="s">
        <v>525</v>
      </c>
      <c r="F55" s="34"/>
      <c r="G55" s="34"/>
      <c r="H55" s="34"/>
      <c r="I55" s="35">
        <f>SUMIFS(I56:I59,A56:A59,"P")</f>
        <v>0</v>
      </c>
      <c r="J55" s="36"/>
    </row>
    <row r="56">
      <c r="A56" s="37" t="s">
        <v>144</v>
      </c>
      <c r="B56" s="37">
        <v>12</v>
      </c>
      <c r="C56" s="38" t="s">
        <v>1009</v>
      </c>
      <c r="D56" s="37" t="s">
        <v>146</v>
      </c>
      <c r="E56" s="39" t="s">
        <v>1010</v>
      </c>
      <c r="F56" s="40" t="s">
        <v>148</v>
      </c>
      <c r="G56" s="41">
        <v>1.0600000000000001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39" t="s">
        <v>1010</v>
      </c>
      <c r="F57" s="46"/>
      <c r="G57" s="46"/>
      <c r="H57" s="46"/>
      <c r="I57" s="46"/>
      <c r="J57" s="48"/>
    </row>
    <row r="58" ht="120">
      <c r="A58" s="37" t="s">
        <v>150</v>
      </c>
      <c r="B58" s="45"/>
      <c r="C58" s="46"/>
      <c r="D58" s="46"/>
      <c r="E58" s="49" t="s">
        <v>1011</v>
      </c>
      <c r="F58" s="46"/>
      <c r="G58" s="46"/>
      <c r="H58" s="46"/>
      <c r="I58" s="46"/>
      <c r="J58" s="48"/>
    </row>
    <row r="59" ht="105">
      <c r="A59" s="37" t="s">
        <v>152</v>
      </c>
      <c r="B59" s="45"/>
      <c r="C59" s="46"/>
      <c r="D59" s="46"/>
      <c r="E59" s="39" t="s">
        <v>1012</v>
      </c>
      <c r="F59" s="46"/>
      <c r="G59" s="46"/>
      <c r="H59" s="46"/>
      <c r="I59" s="46"/>
      <c r="J59" s="48"/>
    </row>
    <row r="60">
      <c r="A60" s="31" t="s">
        <v>141</v>
      </c>
      <c r="B60" s="32"/>
      <c r="C60" s="33" t="s">
        <v>536</v>
      </c>
      <c r="D60" s="34"/>
      <c r="E60" s="31" t="s">
        <v>537</v>
      </c>
      <c r="F60" s="34"/>
      <c r="G60" s="34"/>
      <c r="H60" s="34"/>
      <c r="I60" s="35">
        <f>SUMIFS(I61:I72,A61:A72,"P")</f>
        <v>0</v>
      </c>
      <c r="J60" s="36"/>
    </row>
    <row r="61" ht="30">
      <c r="A61" s="37" t="s">
        <v>144</v>
      </c>
      <c r="B61" s="37">
        <v>13</v>
      </c>
      <c r="C61" s="38" t="s">
        <v>554</v>
      </c>
      <c r="D61" s="37" t="s">
        <v>146</v>
      </c>
      <c r="E61" s="39" t="s">
        <v>555</v>
      </c>
      <c r="F61" s="40" t="s">
        <v>148</v>
      </c>
      <c r="G61" s="41">
        <v>420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 ht="30">
      <c r="A62" s="37" t="s">
        <v>149</v>
      </c>
      <c r="B62" s="45"/>
      <c r="C62" s="46"/>
      <c r="D62" s="46"/>
      <c r="E62" s="39" t="s">
        <v>555</v>
      </c>
      <c r="F62" s="46"/>
      <c r="G62" s="46"/>
      <c r="H62" s="46"/>
      <c r="I62" s="46"/>
      <c r="J62" s="48"/>
    </row>
    <row r="63" ht="105">
      <c r="A63" s="37" t="s">
        <v>150</v>
      </c>
      <c r="B63" s="45"/>
      <c r="C63" s="46"/>
      <c r="D63" s="46"/>
      <c r="E63" s="49" t="s">
        <v>1013</v>
      </c>
      <c r="F63" s="46"/>
      <c r="G63" s="46"/>
      <c r="H63" s="46"/>
      <c r="I63" s="46"/>
      <c r="J63" s="48"/>
    </row>
    <row r="64" ht="345">
      <c r="A64" s="37" t="s">
        <v>152</v>
      </c>
      <c r="B64" s="45"/>
      <c r="C64" s="46"/>
      <c r="D64" s="46"/>
      <c r="E64" s="39" t="s">
        <v>557</v>
      </c>
      <c r="F64" s="46"/>
      <c r="G64" s="46"/>
      <c r="H64" s="46"/>
      <c r="I64" s="46"/>
      <c r="J64" s="48"/>
    </row>
    <row r="65" ht="30">
      <c r="A65" s="37" t="s">
        <v>144</v>
      </c>
      <c r="B65" s="37">
        <v>14</v>
      </c>
      <c r="C65" s="38" t="s">
        <v>558</v>
      </c>
      <c r="D65" s="37" t="s">
        <v>146</v>
      </c>
      <c r="E65" s="39" t="s">
        <v>559</v>
      </c>
      <c r="F65" s="40" t="s">
        <v>148</v>
      </c>
      <c r="G65" s="41">
        <v>490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30">
      <c r="A66" s="37" t="s">
        <v>149</v>
      </c>
      <c r="B66" s="45"/>
      <c r="C66" s="46"/>
      <c r="D66" s="46"/>
      <c r="E66" s="39" t="s">
        <v>559</v>
      </c>
      <c r="F66" s="46"/>
      <c r="G66" s="46"/>
      <c r="H66" s="46"/>
      <c r="I66" s="46"/>
      <c r="J66" s="48"/>
    </row>
    <row r="67" ht="90">
      <c r="A67" s="37" t="s">
        <v>150</v>
      </c>
      <c r="B67" s="45"/>
      <c r="C67" s="46"/>
      <c r="D67" s="46"/>
      <c r="E67" s="49" t="s">
        <v>1014</v>
      </c>
      <c r="F67" s="46"/>
      <c r="G67" s="46"/>
      <c r="H67" s="46"/>
      <c r="I67" s="46"/>
      <c r="J67" s="48"/>
    </row>
    <row r="68" ht="360">
      <c r="A68" s="37" t="s">
        <v>152</v>
      </c>
      <c r="B68" s="45"/>
      <c r="C68" s="46"/>
      <c r="D68" s="46"/>
      <c r="E68" s="39" t="s">
        <v>561</v>
      </c>
      <c r="F68" s="46"/>
      <c r="G68" s="46"/>
      <c r="H68" s="46"/>
      <c r="I68" s="46"/>
      <c r="J68" s="48"/>
    </row>
    <row r="69" ht="30">
      <c r="A69" s="37" t="s">
        <v>144</v>
      </c>
      <c r="B69" s="37">
        <v>15</v>
      </c>
      <c r="C69" s="38" t="s">
        <v>1015</v>
      </c>
      <c r="D69" s="37" t="s">
        <v>146</v>
      </c>
      <c r="E69" s="39" t="s">
        <v>1016</v>
      </c>
      <c r="F69" s="40" t="s">
        <v>164</v>
      </c>
      <c r="G69" s="41">
        <v>1400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 ht="30">
      <c r="A70" s="37" t="s">
        <v>149</v>
      </c>
      <c r="B70" s="45"/>
      <c r="C70" s="46"/>
      <c r="D70" s="46"/>
      <c r="E70" s="39" t="s">
        <v>1016</v>
      </c>
      <c r="F70" s="46"/>
      <c r="G70" s="46"/>
      <c r="H70" s="46"/>
      <c r="I70" s="46"/>
      <c r="J70" s="48"/>
    </row>
    <row r="71" ht="105">
      <c r="A71" s="37" t="s">
        <v>150</v>
      </c>
      <c r="B71" s="45"/>
      <c r="C71" s="46"/>
      <c r="D71" s="46"/>
      <c r="E71" s="49" t="s">
        <v>1017</v>
      </c>
      <c r="F71" s="46"/>
      <c r="G71" s="46"/>
      <c r="H71" s="46"/>
      <c r="I71" s="46"/>
      <c r="J71" s="48"/>
    </row>
    <row r="72" ht="225">
      <c r="A72" s="37" t="s">
        <v>152</v>
      </c>
      <c r="B72" s="45"/>
      <c r="C72" s="46"/>
      <c r="D72" s="46"/>
      <c r="E72" s="39" t="s">
        <v>1018</v>
      </c>
      <c r="F72" s="46"/>
      <c r="G72" s="46"/>
      <c r="H72" s="46"/>
      <c r="I72" s="46"/>
      <c r="J72" s="48"/>
    </row>
    <row r="73">
      <c r="A73" s="31" t="s">
        <v>141</v>
      </c>
      <c r="B73" s="32"/>
      <c r="C73" s="33" t="s">
        <v>600</v>
      </c>
      <c r="D73" s="34"/>
      <c r="E73" s="31" t="s">
        <v>1019</v>
      </c>
      <c r="F73" s="34"/>
      <c r="G73" s="34"/>
      <c r="H73" s="34"/>
      <c r="I73" s="35">
        <f>SUMIFS(I74:I89,A74:A89,"P")</f>
        <v>0</v>
      </c>
      <c r="J73" s="36"/>
    </row>
    <row r="74">
      <c r="A74" s="37" t="s">
        <v>144</v>
      </c>
      <c r="B74" s="37">
        <v>16</v>
      </c>
      <c r="C74" s="38" t="s">
        <v>1020</v>
      </c>
      <c r="D74" s="37" t="s">
        <v>146</v>
      </c>
      <c r="E74" s="39" t="s">
        <v>1021</v>
      </c>
      <c r="F74" s="40" t="s">
        <v>156</v>
      </c>
      <c r="G74" s="41">
        <v>32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149</v>
      </c>
      <c r="B75" s="45"/>
      <c r="C75" s="46"/>
      <c r="D75" s="46"/>
      <c r="E75" s="39" t="s">
        <v>1021</v>
      </c>
      <c r="F75" s="46"/>
      <c r="G75" s="46"/>
      <c r="H75" s="46"/>
      <c r="I75" s="46"/>
      <c r="J75" s="48"/>
    </row>
    <row r="76" ht="75">
      <c r="A76" s="37" t="s">
        <v>150</v>
      </c>
      <c r="B76" s="45"/>
      <c r="C76" s="46"/>
      <c r="D76" s="46"/>
      <c r="E76" s="49" t="s">
        <v>1022</v>
      </c>
      <c r="F76" s="46"/>
      <c r="G76" s="46"/>
      <c r="H76" s="46"/>
      <c r="I76" s="46"/>
      <c r="J76" s="48"/>
    </row>
    <row r="77" ht="330">
      <c r="A77" s="37" t="s">
        <v>152</v>
      </c>
      <c r="B77" s="45"/>
      <c r="C77" s="46"/>
      <c r="D77" s="46"/>
      <c r="E77" s="39" t="s">
        <v>1023</v>
      </c>
      <c r="F77" s="46"/>
      <c r="G77" s="46"/>
      <c r="H77" s="46"/>
      <c r="I77" s="46"/>
      <c r="J77" s="48"/>
    </row>
    <row r="78">
      <c r="A78" s="37" t="s">
        <v>144</v>
      </c>
      <c r="B78" s="37">
        <v>17</v>
      </c>
      <c r="C78" s="38" t="s">
        <v>1024</v>
      </c>
      <c r="D78" s="37" t="s">
        <v>146</v>
      </c>
      <c r="E78" s="39" t="s">
        <v>1025</v>
      </c>
      <c r="F78" s="40" t="s">
        <v>156</v>
      </c>
      <c r="G78" s="41">
        <v>127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149</v>
      </c>
      <c r="B79" s="45"/>
      <c r="C79" s="46"/>
      <c r="D79" s="46"/>
      <c r="E79" s="39" t="s">
        <v>1025</v>
      </c>
      <c r="F79" s="46"/>
      <c r="G79" s="46"/>
      <c r="H79" s="46"/>
      <c r="I79" s="46"/>
      <c r="J79" s="48"/>
    </row>
    <row r="80" ht="120">
      <c r="A80" s="37" t="s">
        <v>150</v>
      </c>
      <c r="B80" s="45"/>
      <c r="C80" s="46"/>
      <c r="D80" s="46"/>
      <c r="E80" s="49" t="s">
        <v>1026</v>
      </c>
      <c r="F80" s="46"/>
      <c r="G80" s="46"/>
      <c r="H80" s="46"/>
      <c r="I80" s="46"/>
      <c r="J80" s="48"/>
    </row>
    <row r="81" ht="315">
      <c r="A81" s="37" t="s">
        <v>152</v>
      </c>
      <c r="B81" s="45"/>
      <c r="C81" s="46"/>
      <c r="D81" s="46"/>
      <c r="E81" s="39" t="s">
        <v>1027</v>
      </c>
      <c r="F81" s="46"/>
      <c r="G81" s="46"/>
      <c r="H81" s="46"/>
      <c r="I81" s="46"/>
      <c r="J81" s="48"/>
    </row>
    <row r="82">
      <c r="A82" s="37" t="s">
        <v>144</v>
      </c>
      <c r="B82" s="37">
        <v>18</v>
      </c>
      <c r="C82" s="38" t="s">
        <v>1028</v>
      </c>
      <c r="D82" s="37" t="s">
        <v>146</v>
      </c>
      <c r="E82" s="39" t="s">
        <v>1029</v>
      </c>
      <c r="F82" s="40" t="s">
        <v>178</v>
      </c>
      <c r="G82" s="41">
        <v>2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149</v>
      </c>
      <c r="B83" s="45"/>
      <c r="C83" s="46"/>
      <c r="D83" s="46"/>
      <c r="E83" s="39" t="s">
        <v>1029</v>
      </c>
      <c r="F83" s="46"/>
      <c r="G83" s="46"/>
      <c r="H83" s="46"/>
      <c r="I83" s="46"/>
      <c r="J83" s="48"/>
    </row>
    <row r="84" ht="75">
      <c r="A84" s="37" t="s">
        <v>150</v>
      </c>
      <c r="B84" s="45"/>
      <c r="C84" s="46"/>
      <c r="D84" s="46"/>
      <c r="E84" s="49" t="s">
        <v>1030</v>
      </c>
      <c r="F84" s="46"/>
      <c r="G84" s="46"/>
      <c r="H84" s="46"/>
      <c r="I84" s="46"/>
      <c r="J84" s="48"/>
    </row>
    <row r="85" ht="135">
      <c r="A85" s="37" t="s">
        <v>152</v>
      </c>
      <c r="B85" s="45"/>
      <c r="C85" s="46"/>
      <c r="D85" s="46"/>
      <c r="E85" s="39" t="s">
        <v>1031</v>
      </c>
      <c r="F85" s="46"/>
      <c r="G85" s="46"/>
      <c r="H85" s="46"/>
      <c r="I85" s="46"/>
      <c r="J85" s="48"/>
    </row>
    <row r="86">
      <c r="A86" s="37" t="s">
        <v>144</v>
      </c>
      <c r="B86" s="37">
        <v>19</v>
      </c>
      <c r="C86" s="38" t="s">
        <v>1032</v>
      </c>
      <c r="D86" s="37" t="s">
        <v>146</v>
      </c>
      <c r="E86" s="39" t="s">
        <v>1033</v>
      </c>
      <c r="F86" s="40" t="s">
        <v>148</v>
      </c>
      <c r="G86" s="41">
        <v>16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149</v>
      </c>
      <c r="B87" s="45"/>
      <c r="C87" s="46"/>
      <c r="D87" s="46"/>
      <c r="E87" s="39" t="s">
        <v>1033</v>
      </c>
      <c r="F87" s="46"/>
      <c r="G87" s="46"/>
      <c r="H87" s="46"/>
      <c r="I87" s="46"/>
      <c r="J87" s="48"/>
    </row>
    <row r="88" ht="90">
      <c r="A88" s="37" t="s">
        <v>150</v>
      </c>
      <c r="B88" s="45"/>
      <c r="C88" s="46"/>
      <c r="D88" s="46"/>
      <c r="E88" s="49" t="s">
        <v>1034</v>
      </c>
      <c r="F88" s="46"/>
      <c r="G88" s="46"/>
      <c r="H88" s="46"/>
      <c r="I88" s="46"/>
      <c r="J88" s="48"/>
    </row>
    <row r="89" ht="409.5">
      <c r="A89" s="37" t="s">
        <v>152</v>
      </c>
      <c r="B89" s="45"/>
      <c r="C89" s="46"/>
      <c r="D89" s="46"/>
      <c r="E89" s="39" t="s">
        <v>1035</v>
      </c>
      <c r="F89" s="46"/>
      <c r="G89" s="46"/>
      <c r="H89" s="46"/>
      <c r="I89" s="46"/>
      <c r="J89" s="48"/>
    </row>
    <row r="90">
      <c r="A90" s="31" t="s">
        <v>141</v>
      </c>
      <c r="B90" s="32"/>
      <c r="C90" s="33" t="s">
        <v>636</v>
      </c>
      <c r="D90" s="34"/>
      <c r="E90" s="31" t="s">
        <v>637</v>
      </c>
      <c r="F90" s="34"/>
      <c r="G90" s="34"/>
      <c r="H90" s="34"/>
      <c r="I90" s="35">
        <f>SUMIFS(I91:I94,A91:A94,"P")</f>
        <v>0</v>
      </c>
      <c r="J90" s="36"/>
    </row>
    <row r="91">
      <c r="A91" s="37" t="s">
        <v>144</v>
      </c>
      <c r="B91" s="37">
        <v>20</v>
      </c>
      <c r="C91" s="38" t="s">
        <v>646</v>
      </c>
      <c r="D91" s="37" t="s">
        <v>146</v>
      </c>
      <c r="E91" s="39" t="s">
        <v>647</v>
      </c>
      <c r="F91" s="40" t="s">
        <v>148</v>
      </c>
      <c r="G91" s="41">
        <v>5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149</v>
      </c>
      <c r="B92" s="45"/>
      <c r="C92" s="46"/>
      <c r="D92" s="46"/>
      <c r="E92" s="39" t="s">
        <v>647</v>
      </c>
      <c r="F92" s="46"/>
      <c r="G92" s="46"/>
      <c r="H92" s="46"/>
      <c r="I92" s="46"/>
      <c r="J92" s="48"/>
    </row>
    <row r="93" ht="120">
      <c r="A93" s="37" t="s">
        <v>150</v>
      </c>
      <c r="B93" s="45"/>
      <c r="C93" s="46"/>
      <c r="D93" s="46"/>
      <c r="E93" s="49" t="s">
        <v>1036</v>
      </c>
      <c r="F93" s="46"/>
      <c r="G93" s="46"/>
      <c r="H93" s="46"/>
      <c r="I93" s="46"/>
      <c r="J93" s="48"/>
    </row>
    <row r="94" ht="180">
      <c r="A94" s="37" t="s">
        <v>152</v>
      </c>
      <c r="B94" s="45"/>
      <c r="C94" s="46"/>
      <c r="D94" s="46"/>
      <c r="E94" s="39" t="s">
        <v>645</v>
      </c>
      <c r="F94" s="46"/>
      <c r="G94" s="46"/>
      <c r="H94" s="46"/>
      <c r="I94" s="46"/>
      <c r="J94" s="48"/>
    </row>
    <row r="95">
      <c r="A95" s="31" t="s">
        <v>141</v>
      </c>
      <c r="B95" s="32"/>
      <c r="C95" s="33" t="s">
        <v>470</v>
      </c>
      <c r="D95" s="34"/>
      <c r="E95" s="31" t="s">
        <v>471</v>
      </c>
      <c r="F95" s="34"/>
      <c r="G95" s="34"/>
      <c r="H95" s="34"/>
      <c r="I95" s="35">
        <f>SUMIFS(I96:I107,A96:A107,"P")</f>
        <v>0</v>
      </c>
      <c r="J95" s="36"/>
    </row>
    <row r="96" ht="45">
      <c r="A96" s="37" t="s">
        <v>144</v>
      </c>
      <c r="B96" s="37">
        <v>21</v>
      </c>
      <c r="C96" s="38" t="s">
        <v>652</v>
      </c>
      <c r="D96" s="37" t="s">
        <v>653</v>
      </c>
      <c r="E96" s="39" t="s">
        <v>1037</v>
      </c>
      <c r="F96" s="40" t="s">
        <v>475</v>
      </c>
      <c r="G96" s="41">
        <v>3300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 ht="45">
      <c r="A97" s="37" t="s">
        <v>149</v>
      </c>
      <c r="B97" s="45"/>
      <c r="C97" s="46"/>
      <c r="D97" s="46"/>
      <c r="E97" s="39" t="s">
        <v>1038</v>
      </c>
      <c r="F97" s="46"/>
      <c r="G97" s="46"/>
      <c r="H97" s="46"/>
      <c r="I97" s="46"/>
      <c r="J97" s="48"/>
    </row>
    <row r="98" ht="105">
      <c r="A98" s="37" t="s">
        <v>150</v>
      </c>
      <c r="B98" s="45"/>
      <c r="C98" s="46"/>
      <c r="D98" s="46"/>
      <c r="E98" s="49" t="s">
        <v>1039</v>
      </c>
      <c r="F98" s="46"/>
      <c r="G98" s="46"/>
      <c r="H98" s="46"/>
      <c r="I98" s="46"/>
      <c r="J98" s="48"/>
    </row>
    <row r="99" ht="270">
      <c r="A99" s="37" t="s">
        <v>152</v>
      </c>
      <c r="B99" s="45"/>
      <c r="C99" s="46"/>
      <c r="D99" s="46"/>
      <c r="E99" s="39" t="s">
        <v>1040</v>
      </c>
      <c r="F99" s="46"/>
      <c r="G99" s="46"/>
      <c r="H99" s="46"/>
      <c r="I99" s="46"/>
      <c r="J99" s="48"/>
    </row>
    <row r="100" ht="60">
      <c r="A100" s="37" t="s">
        <v>144</v>
      </c>
      <c r="B100" s="37">
        <v>22</v>
      </c>
      <c r="C100" s="38" t="s">
        <v>472</v>
      </c>
      <c r="D100" s="37" t="s">
        <v>473</v>
      </c>
      <c r="E100" s="39" t="s">
        <v>474</v>
      </c>
      <c r="F100" s="40" t="s">
        <v>475</v>
      </c>
      <c r="G100" s="41">
        <v>12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 ht="45">
      <c r="A101" s="37" t="s">
        <v>149</v>
      </c>
      <c r="B101" s="45"/>
      <c r="C101" s="46"/>
      <c r="D101" s="46"/>
      <c r="E101" s="39" t="s">
        <v>476</v>
      </c>
      <c r="F101" s="46"/>
      <c r="G101" s="46"/>
      <c r="H101" s="46"/>
      <c r="I101" s="46"/>
      <c r="J101" s="48"/>
    </row>
    <row r="102" ht="105">
      <c r="A102" s="37" t="s">
        <v>150</v>
      </c>
      <c r="B102" s="45"/>
      <c r="C102" s="46"/>
      <c r="D102" s="46"/>
      <c r="E102" s="49" t="s">
        <v>1041</v>
      </c>
      <c r="F102" s="46"/>
      <c r="G102" s="46"/>
      <c r="H102" s="46"/>
      <c r="I102" s="46"/>
      <c r="J102" s="48"/>
    </row>
    <row r="103" ht="270">
      <c r="A103" s="37" t="s">
        <v>152</v>
      </c>
      <c r="B103" s="45"/>
      <c r="C103" s="46"/>
      <c r="D103" s="46"/>
      <c r="E103" s="39" t="s">
        <v>1040</v>
      </c>
      <c r="F103" s="46"/>
      <c r="G103" s="46"/>
      <c r="H103" s="46"/>
      <c r="I103" s="46"/>
      <c r="J103" s="48"/>
    </row>
    <row r="104" ht="45">
      <c r="A104" s="37" t="s">
        <v>144</v>
      </c>
      <c r="B104" s="37">
        <v>23</v>
      </c>
      <c r="C104" s="38" t="s">
        <v>1042</v>
      </c>
      <c r="D104" s="37" t="s">
        <v>1043</v>
      </c>
      <c r="E104" s="39" t="s">
        <v>1044</v>
      </c>
      <c r="F104" s="40" t="s">
        <v>475</v>
      </c>
      <c r="G104" s="41">
        <v>126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 ht="45">
      <c r="A105" s="37" t="s">
        <v>149</v>
      </c>
      <c r="B105" s="45"/>
      <c r="C105" s="46"/>
      <c r="D105" s="46"/>
      <c r="E105" s="39" t="s">
        <v>1045</v>
      </c>
      <c r="F105" s="46"/>
      <c r="G105" s="46"/>
      <c r="H105" s="46"/>
      <c r="I105" s="46"/>
      <c r="J105" s="48"/>
    </row>
    <row r="106" ht="105">
      <c r="A106" s="37" t="s">
        <v>150</v>
      </c>
      <c r="B106" s="45"/>
      <c r="C106" s="46"/>
      <c r="D106" s="46"/>
      <c r="E106" s="49" t="s">
        <v>1046</v>
      </c>
      <c r="F106" s="46"/>
      <c r="G106" s="46"/>
      <c r="H106" s="46"/>
      <c r="I106" s="46"/>
      <c r="J106" s="48"/>
    </row>
    <row r="107" ht="120">
      <c r="A107" s="37" t="s">
        <v>152</v>
      </c>
      <c r="B107" s="50"/>
      <c r="C107" s="51"/>
      <c r="D107" s="51"/>
      <c r="E107" s="39" t="s">
        <v>1047</v>
      </c>
      <c r="F107" s="51"/>
      <c r="G107" s="51"/>
      <c r="H107" s="51"/>
      <c r="I107" s="51"/>
      <c r="J107" s="52"/>
    </row>
  </sheetData>
  <sheetProtection sheet="1" objects="1" scenarios="1" spinCount="100000" saltValue="mhrATHN7Te/o/1RUSJs5qicdsXevVtUwU+33EnqNBLYZZxMXSncZM7NujdmWbG/P2nZMpb/B6cs5ZPzh9zsWtg==" hashValue="he5Z10r9Vmr33ijvv6X/USZ9fyIxvB2ZmlnTiqYx09SxPrjc+ohjwbk33+n5JhU/SQRKsfP4DUvYxJqK60oN6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1048</v>
      </c>
      <c r="I3" s="25">
        <f>SUMIFS(I9:I355,A9:A355,"SD")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25</v>
      </c>
      <c r="D4" s="22"/>
      <c r="E4" s="23" t="s">
        <v>26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1048</v>
      </c>
      <c r="D5" s="22"/>
      <c r="E5" s="23" t="s">
        <v>28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1049</v>
      </c>
      <c r="D9" s="34"/>
      <c r="E9" s="31" t="s">
        <v>1050</v>
      </c>
      <c r="F9" s="34"/>
      <c r="G9" s="34"/>
      <c r="H9" s="34"/>
      <c r="I9" s="35">
        <f>SUMIFS(I10:I57,A10:A57,"P")</f>
        <v>0</v>
      </c>
      <c r="J9" s="36"/>
    </row>
    <row r="10">
      <c r="A10" s="37" t="s">
        <v>144</v>
      </c>
      <c r="B10" s="37">
        <v>1</v>
      </c>
      <c r="C10" s="38" t="s">
        <v>1051</v>
      </c>
      <c r="D10" s="37" t="s">
        <v>146</v>
      </c>
      <c r="E10" s="39" t="s">
        <v>1052</v>
      </c>
      <c r="F10" s="40" t="s">
        <v>171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75">
      <c r="A12" s="37" t="s">
        <v>150</v>
      </c>
      <c r="B12" s="45"/>
      <c r="C12" s="46"/>
      <c r="D12" s="46"/>
      <c r="E12" s="49" t="s">
        <v>1053</v>
      </c>
      <c r="F12" s="46"/>
      <c r="G12" s="46"/>
      <c r="H12" s="46"/>
      <c r="I12" s="46"/>
      <c r="J12" s="48"/>
    </row>
    <row r="13" ht="60">
      <c r="A13" s="37" t="s">
        <v>152</v>
      </c>
      <c r="B13" s="45"/>
      <c r="C13" s="46"/>
      <c r="D13" s="46"/>
      <c r="E13" s="39" t="s">
        <v>1054</v>
      </c>
      <c r="F13" s="46"/>
      <c r="G13" s="46"/>
      <c r="H13" s="46"/>
      <c r="I13" s="46"/>
      <c r="J13" s="48"/>
    </row>
    <row r="14" ht="30">
      <c r="A14" s="37" t="s">
        <v>144</v>
      </c>
      <c r="B14" s="37">
        <v>2</v>
      </c>
      <c r="C14" s="38" t="s">
        <v>1055</v>
      </c>
      <c r="D14" s="37" t="s">
        <v>146</v>
      </c>
      <c r="E14" s="39" t="s">
        <v>1056</v>
      </c>
      <c r="F14" s="40" t="s">
        <v>171</v>
      </c>
      <c r="G14" s="41">
        <v>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75">
      <c r="A16" s="37" t="s">
        <v>150</v>
      </c>
      <c r="B16" s="45"/>
      <c r="C16" s="46"/>
      <c r="D16" s="46"/>
      <c r="E16" s="49" t="s">
        <v>1057</v>
      </c>
      <c r="F16" s="46"/>
      <c r="G16" s="46"/>
      <c r="H16" s="46"/>
      <c r="I16" s="46"/>
      <c r="J16" s="48"/>
    </row>
    <row r="17" ht="30">
      <c r="A17" s="37" t="s">
        <v>152</v>
      </c>
      <c r="B17" s="45"/>
      <c r="C17" s="46"/>
      <c r="D17" s="46"/>
      <c r="E17" s="39" t="s">
        <v>1058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1059</v>
      </c>
      <c r="D18" s="37" t="s">
        <v>146</v>
      </c>
      <c r="E18" s="39" t="s">
        <v>1060</v>
      </c>
      <c r="F18" s="40" t="s">
        <v>171</v>
      </c>
      <c r="G18" s="41">
        <v>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60">
      <c r="A20" s="37" t="s">
        <v>150</v>
      </c>
      <c r="B20" s="45"/>
      <c r="C20" s="46"/>
      <c r="D20" s="46"/>
      <c r="E20" s="49" t="s">
        <v>1061</v>
      </c>
      <c r="F20" s="46"/>
      <c r="G20" s="46"/>
      <c r="H20" s="46"/>
      <c r="I20" s="46"/>
      <c r="J20" s="48"/>
    </row>
    <row r="21" ht="30">
      <c r="A21" s="37" t="s">
        <v>152</v>
      </c>
      <c r="B21" s="45"/>
      <c r="C21" s="46"/>
      <c r="D21" s="46"/>
      <c r="E21" s="39" t="s">
        <v>1062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1063</v>
      </c>
      <c r="D22" s="37" t="s">
        <v>146</v>
      </c>
      <c r="E22" s="39" t="s">
        <v>1064</v>
      </c>
      <c r="F22" s="40" t="s">
        <v>171</v>
      </c>
      <c r="G22" s="41">
        <v>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75">
      <c r="A24" s="37" t="s">
        <v>150</v>
      </c>
      <c r="B24" s="45"/>
      <c r="C24" s="46"/>
      <c r="D24" s="46"/>
      <c r="E24" s="49" t="s">
        <v>1065</v>
      </c>
      <c r="F24" s="46"/>
      <c r="G24" s="46"/>
      <c r="H24" s="46"/>
      <c r="I24" s="46"/>
      <c r="J24" s="48"/>
    </row>
    <row r="25" ht="30">
      <c r="A25" s="37" t="s">
        <v>152</v>
      </c>
      <c r="B25" s="45"/>
      <c r="C25" s="46"/>
      <c r="D25" s="46"/>
      <c r="E25" s="39" t="s">
        <v>1066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1067</v>
      </c>
      <c r="D26" s="37" t="s">
        <v>146</v>
      </c>
      <c r="E26" s="39" t="s">
        <v>1068</v>
      </c>
      <c r="F26" s="40" t="s">
        <v>1069</v>
      </c>
      <c r="G26" s="41">
        <v>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75">
      <c r="A28" s="37" t="s">
        <v>150</v>
      </c>
      <c r="B28" s="45"/>
      <c r="C28" s="46"/>
      <c r="D28" s="46"/>
      <c r="E28" s="49" t="s">
        <v>1070</v>
      </c>
      <c r="F28" s="46"/>
      <c r="G28" s="46"/>
      <c r="H28" s="46"/>
      <c r="I28" s="46"/>
      <c r="J28" s="48"/>
    </row>
    <row r="29">
      <c r="A29" s="37" t="s">
        <v>152</v>
      </c>
      <c r="B29" s="45"/>
      <c r="C29" s="46"/>
      <c r="D29" s="46"/>
      <c r="E29" s="39" t="s">
        <v>1071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1072</v>
      </c>
      <c r="D30" s="37" t="s">
        <v>146</v>
      </c>
      <c r="E30" s="39" t="s">
        <v>1073</v>
      </c>
      <c r="F30" s="40" t="s">
        <v>1069</v>
      </c>
      <c r="G30" s="41">
        <v>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60">
      <c r="A32" s="37" t="s">
        <v>150</v>
      </c>
      <c r="B32" s="45"/>
      <c r="C32" s="46"/>
      <c r="D32" s="46"/>
      <c r="E32" s="49" t="s">
        <v>1074</v>
      </c>
      <c r="F32" s="46"/>
      <c r="G32" s="46"/>
      <c r="H32" s="46"/>
      <c r="I32" s="46"/>
      <c r="J32" s="48"/>
    </row>
    <row r="33" ht="30">
      <c r="A33" s="37" t="s">
        <v>152</v>
      </c>
      <c r="B33" s="45"/>
      <c r="C33" s="46"/>
      <c r="D33" s="46"/>
      <c r="E33" s="39" t="s">
        <v>1066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1075</v>
      </c>
      <c r="D34" s="37" t="s">
        <v>146</v>
      </c>
      <c r="E34" s="39" t="s">
        <v>1076</v>
      </c>
      <c r="F34" s="40" t="s">
        <v>1077</v>
      </c>
      <c r="G34" s="41">
        <v>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60">
      <c r="A36" s="37" t="s">
        <v>150</v>
      </c>
      <c r="B36" s="45"/>
      <c r="C36" s="46"/>
      <c r="D36" s="46"/>
      <c r="E36" s="49" t="s">
        <v>1078</v>
      </c>
      <c r="F36" s="46"/>
      <c r="G36" s="46"/>
      <c r="H36" s="46"/>
      <c r="I36" s="46"/>
      <c r="J36" s="48"/>
    </row>
    <row r="37">
      <c r="A37" s="37" t="s">
        <v>152</v>
      </c>
      <c r="B37" s="45"/>
      <c r="C37" s="46"/>
      <c r="D37" s="46"/>
      <c r="E37" s="39" t="s">
        <v>1079</v>
      </c>
      <c r="F37" s="46"/>
      <c r="G37" s="46"/>
      <c r="H37" s="46"/>
      <c r="I37" s="46"/>
      <c r="J37" s="48"/>
    </row>
    <row r="38">
      <c r="A38" s="37" t="s">
        <v>144</v>
      </c>
      <c r="B38" s="37">
        <v>8</v>
      </c>
      <c r="C38" s="38" t="s">
        <v>1080</v>
      </c>
      <c r="D38" s="37" t="s">
        <v>146</v>
      </c>
      <c r="E38" s="39" t="s">
        <v>1081</v>
      </c>
      <c r="F38" s="40" t="s">
        <v>1077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47" t="s">
        <v>146</v>
      </c>
      <c r="F39" s="46"/>
      <c r="G39" s="46"/>
      <c r="H39" s="46"/>
      <c r="I39" s="46"/>
      <c r="J39" s="48"/>
    </row>
    <row r="40" ht="45">
      <c r="A40" s="37" t="s">
        <v>150</v>
      </c>
      <c r="B40" s="45"/>
      <c r="C40" s="46"/>
      <c r="D40" s="46"/>
      <c r="E40" s="49" t="s">
        <v>1082</v>
      </c>
      <c r="F40" s="46"/>
      <c r="G40" s="46"/>
      <c r="H40" s="46"/>
      <c r="I40" s="46"/>
      <c r="J40" s="48"/>
    </row>
    <row r="41">
      <c r="A41" s="37" t="s">
        <v>152</v>
      </c>
      <c r="B41" s="45"/>
      <c r="C41" s="46"/>
      <c r="D41" s="46"/>
      <c r="E41" s="39" t="s">
        <v>1079</v>
      </c>
      <c r="F41" s="46"/>
      <c r="G41" s="46"/>
      <c r="H41" s="46"/>
      <c r="I41" s="46"/>
      <c r="J41" s="48"/>
    </row>
    <row r="42">
      <c r="A42" s="37" t="s">
        <v>144</v>
      </c>
      <c r="B42" s="37">
        <v>9</v>
      </c>
      <c r="C42" s="38" t="s">
        <v>1083</v>
      </c>
      <c r="D42" s="37" t="s">
        <v>146</v>
      </c>
      <c r="E42" s="39" t="s">
        <v>170</v>
      </c>
      <c r="F42" s="40" t="s">
        <v>171</v>
      </c>
      <c r="G42" s="41">
        <v>1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47" t="s">
        <v>146</v>
      </c>
      <c r="F43" s="46"/>
      <c r="G43" s="46"/>
      <c r="H43" s="46"/>
      <c r="I43" s="46"/>
      <c r="J43" s="48"/>
    </row>
    <row r="44" ht="75">
      <c r="A44" s="37" t="s">
        <v>150</v>
      </c>
      <c r="B44" s="45"/>
      <c r="C44" s="46"/>
      <c r="D44" s="46"/>
      <c r="E44" s="49" t="s">
        <v>1084</v>
      </c>
      <c r="F44" s="46"/>
      <c r="G44" s="46"/>
      <c r="H44" s="46"/>
      <c r="I44" s="46"/>
      <c r="J44" s="48"/>
    </row>
    <row r="45" ht="30">
      <c r="A45" s="37" t="s">
        <v>152</v>
      </c>
      <c r="B45" s="45"/>
      <c r="C45" s="46"/>
      <c r="D45" s="46"/>
      <c r="E45" s="39" t="s">
        <v>1066</v>
      </c>
      <c r="F45" s="46"/>
      <c r="G45" s="46"/>
      <c r="H45" s="46"/>
      <c r="I45" s="46"/>
      <c r="J45" s="48"/>
    </row>
    <row r="46">
      <c r="A46" s="37" t="s">
        <v>144</v>
      </c>
      <c r="B46" s="37">
        <v>10</v>
      </c>
      <c r="C46" s="38" t="s">
        <v>1085</v>
      </c>
      <c r="D46" s="37" t="s">
        <v>146</v>
      </c>
      <c r="E46" s="39" t="s">
        <v>1086</v>
      </c>
      <c r="F46" s="40" t="s">
        <v>1077</v>
      </c>
      <c r="G46" s="41">
        <v>2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45">
      <c r="A48" s="37" t="s">
        <v>150</v>
      </c>
      <c r="B48" s="45"/>
      <c r="C48" s="46"/>
      <c r="D48" s="46"/>
      <c r="E48" s="49" t="s">
        <v>1087</v>
      </c>
      <c r="F48" s="46"/>
      <c r="G48" s="46"/>
      <c r="H48" s="46"/>
      <c r="I48" s="46"/>
      <c r="J48" s="48"/>
    </row>
    <row r="49" ht="90">
      <c r="A49" s="37" t="s">
        <v>152</v>
      </c>
      <c r="B49" s="45"/>
      <c r="C49" s="46"/>
      <c r="D49" s="46"/>
      <c r="E49" s="39" t="s">
        <v>1088</v>
      </c>
      <c r="F49" s="46"/>
      <c r="G49" s="46"/>
      <c r="H49" s="46"/>
      <c r="I49" s="46"/>
      <c r="J49" s="48"/>
    </row>
    <row r="50">
      <c r="A50" s="37" t="s">
        <v>144</v>
      </c>
      <c r="B50" s="37">
        <v>11</v>
      </c>
      <c r="C50" s="38" t="s">
        <v>1089</v>
      </c>
      <c r="D50" s="37" t="s">
        <v>146</v>
      </c>
      <c r="E50" s="39" t="s">
        <v>1090</v>
      </c>
      <c r="F50" s="40" t="s">
        <v>1069</v>
      </c>
      <c r="G50" s="41">
        <v>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149</v>
      </c>
      <c r="B51" s="45"/>
      <c r="C51" s="46"/>
      <c r="D51" s="46"/>
      <c r="E51" s="47" t="s">
        <v>146</v>
      </c>
      <c r="F51" s="46"/>
      <c r="G51" s="46"/>
      <c r="H51" s="46"/>
      <c r="I51" s="46"/>
      <c r="J51" s="48"/>
    </row>
    <row r="52" ht="90">
      <c r="A52" s="37" t="s">
        <v>150</v>
      </c>
      <c r="B52" s="45"/>
      <c r="C52" s="46"/>
      <c r="D52" s="46"/>
      <c r="E52" s="49" t="s">
        <v>1091</v>
      </c>
      <c r="F52" s="46"/>
      <c r="G52" s="46"/>
      <c r="H52" s="46"/>
      <c r="I52" s="46"/>
      <c r="J52" s="48"/>
    </row>
    <row r="53" ht="30">
      <c r="A53" s="37" t="s">
        <v>152</v>
      </c>
      <c r="B53" s="45"/>
      <c r="C53" s="46"/>
      <c r="D53" s="46"/>
      <c r="E53" s="39" t="s">
        <v>1092</v>
      </c>
      <c r="F53" s="46"/>
      <c r="G53" s="46"/>
      <c r="H53" s="46"/>
      <c r="I53" s="46"/>
      <c r="J53" s="48"/>
    </row>
    <row r="54">
      <c r="A54" s="37" t="s">
        <v>144</v>
      </c>
      <c r="B54" s="37">
        <v>12</v>
      </c>
      <c r="C54" s="38" t="s">
        <v>1093</v>
      </c>
      <c r="D54" s="37" t="s">
        <v>146</v>
      </c>
      <c r="E54" s="39" t="s">
        <v>1094</v>
      </c>
      <c r="F54" s="40" t="s">
        <v>171</v>
      </c>
      <c r="G54" s="41">
        <v>1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149</v>
      </c>
      <c r="B55" s="45"/>
      <c r="C55" s="46"/>
      <c r="D55" s="46"/>
      <c r="E55" s="47" t="s">
        <v>146</v>
      </c>
      <c r="F55" s="46"/>
      <c r="G55" s="46"/>
      <c r="H55" s="46"/>
      <c r="I55" s="46"/>
      <c r="J55" s="48"/>
    </row>
    <row r="56" ht="60">
      <c r="A56" s="37" t="s">
        <v>150</v>
      </c>
      <c r="B56" s="45"/>
      <c r="C56" s="46"/>
      <c r="D56" s="46"/>
      <c r="E56" s="49" t="s">
        <v>1095</v>
      </c>
      <c r="F56" s="46"/>
      <c r="G56" s="46"/>
      <c r="H56" s="46"/>
      <c r="I56" s="46"/>
      <c r="J56" s="48"/>
    </row>
    <row r="57" ht="180">
      <c r="A57" s="37" t="s">
        <v>152</v>
      </c>
      <c r="B57" s="45"/>
      <c r="C57" s="46"/>
      <c r="D57" s="46"/>
      <c r="E57" s="39" t="s">
        <v>1096</v>
      </c>
      <c r="F57" s="46"/>
      <c r="G57" s="46"/>
      <c r="H57" s="46"/>
      <c r="I57" s="46"/>
      <c r="J57" s="48"/>
    </row>
    <row r="58">
      <c r="A58" s="31" t="s">
        <v>141</v>
      </c>
      <c r="B58" s="32"/>
      <c r="C58" s="33" t="s">
        <v>142</v>
      </c>
      <c r="D58" s="34"/>
      <c r="E58" s="31" t="s">
        <v>143</v>
      </c>
      <c r="F58" s="34"/>
      <c r="G58" s="34"/>
      <c r="H58" s="34"/>
      <c r="I58" s="35">
        <f>SUMIFS(I59:I102,A59:A102,"P")</f>
        <v>0</v>
      </c>
      <c r="J58" s="36"/>
    </row>
    <row r="59">
      <c r="A59" s="37" t="s">
        <v>144</v>
      </c>
      <c r="B59" s="37">
        <v>14</v>
      </c>
      <c r="C59" s="38" t="s">
        <v>1097</v>
      </c>
      <c r="D59" s="37" t="s">
        <v>146</v>
      </c>
      <c r="E59" s="39" t="s">
        <v>1098</v>
      </c>
      <c r="F59" s="40" t="s">
        <v>164</v>
      </c>
      <c r="G59" s="41">
        <v>200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47" t="s">
        <v>146</v>
      </c>
      <c r="F60" s="46"/>
      <c r="G60" s="46"/>
      <c r="H60" s="46"/>
      <c r="I60" s="46"/>
      <c r="J60" s="48"/>
    </row>
    <row r="61" ht="45">
      <c r="A61" s="37" t="s">
        <v>150</v>
      </c>
      <c r="B61" s="45"/>
      <c r="C61" s="46"/>
      <c r="D61" s="46"/>
      <c r="E61" s="49" t="s">
        <v>1099</v>
      </c>
      <c r="F61" s="46"/>
      <c r="G61" s="46"/>
      <c r="H61" s="46"/>
      <c r="I61" s="46"/>
      <c r="J61" s="48"/>
    </row>
    <row r="62" ht="90">
      <c r="A62" s="37" t="s">
        <v>152</v>
      </c>
      <c r="B62" s="45"/>
      <c r="C62" s="46"/>
      <c r="D62" s="46"/>
      <c r="E62" s="39" t="s">
        <v>1100</v>
      </c>
      <c r="F62" s="46"/>
      <c r="G62" s="46"/>
      <c r="H62" s="46"/>
      <c r="I62" s="46"/>
      <c r="J62" s="48"/>
    </row>
    <row r="63">
      <c r="A63" s="37" t="s">
        <v>144</v>
      </c>
      <c r="B63" s="37">
        <v>15</v>
      </c>
      <c r="C63" s="38" t="s">
        <v>1101</v>
      </c>
      <c r="D63" s="37" t="s">
        <v>146</v>
      </c>
      <c r="E63" s="39" t="s">
        <v>1102</v>
      </c>
      <c r="F63" s="40" t="s">
        <v>156</v>
      </c>
      <c r="G63" s="41">
        <v>46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 ht="75">
      <c r="A65" s="37" t="s">
        <v>150</v>
      </c>
      <c r="B65" s="45"/>
      <c r="C65" s="46"/>
      <c r="D65" s="46"/>
      <c r="E65" s="49" t="s">
        <v>1103</v>
      </c>
      <c r="F65" s="46"/>
      <c r="G65" s="46"/>
      <c r="H65" s="46"/>
      <c r="I65" s="46"/>
      <c r="J65" s="48"/>
    </row>
    <row r="66" ht="120">
      <c r="A66" s="37" t="s">
        <v>152</v>
      </c>
      <c r="B66" s="45"/>
      <c r="C66" s="46"/>
      <c r="D66" s="46"/>
      <c r="E66" s="39" t="s">
        <v>1104</v>
      </c>
      <c r="F66" s="46"/>
      <c r="G66" s="46"/>
      <c r="H66" s="46"/>
      <c r="I66" s="46"/>
      <c r="J66" s="48"/>
    </row>
    <row r="67">
      <c r="A67" s="37" t="s">
        <v>144</v>
      </c>
      <c r="B67" s="37">
        <v>16</v>
      </c>
      <c r="C67" s="38" t="s">
        <v>979</v>
      </c>
      <c r="D67" s="37" t="s">
        <v>146</v>
      </c>
      <c r="E67" s="39" t="s">
        <v>980</v>
      </c>
      <c r="F67" s="40" t="s">
        <v>148</v>
      </c>
      <c r="G67" s="41">
        <v>240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47" t="s">
        <v>146</v>
      </c>
      <c r="F68" s="46"/>
      <c r="G68" s="46"/>
      <c r="H68" s="46"/>
      <c r="I68" s="46"/>
      <c r="J68" s="48"/>
    </row>
    <row r="69" ht="60">
      <c r="A69" s="37" t="s">
        <v>150</v>
      </c>
      <c r="B69" s="45"/>
      <c r="C69" s="46"/>
      <c r="D69" s="46"/>
      <c r="E69" s="49" t="s">
        <v>1105</v>
      </c>
      <c r="F69" s="46"/>
      <c r="G69" s="46"/>
      <c r="H69" s="46"/>
      <c r="I69" s="46"/>
      <c r="J69" s="48"/>
    </row>
    <row r="70" ht="405">
      <c r="A70" s="37" t="s">
        <v>152</v>
      </c>
      <c r="B70" s="45"/>
      <c r="C70" s="46"/>
      <c r="D70" s="46"/>
      <c r="E70" s="39" t="s">
        <v>982</v>
      </c>
      <c r="F70" s="46"/>
      <c r="G70" s="46"/>
      <c r="H70" s="46"/>
      <c r="I70" s="46"/>
      <c r="J70" s="48"/>
    </row>
    <row r="71">
      <c r="A71" s="37" t="s">
        <v>144</v>
      </c>
      <c r="B71" s="37">
        <v>17</v>
      </c>
      <c r="C71" s="38" t="s">
        <v>1106</v>
      </c>
      <c r="D71" s="37" t="s">
        <v>146</v>
      </c>
      <c r="E71" s="39" t="s">
        <v>1107</v>
      </c>
      <c r="F71" s="40" t="s">
        <v>148</v>
      </c>
      <c r="G71" s="41">
        <v>2210.5259999999998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47" t="s">
        <v>146</v>
      </c>
      <c r="F72" s="46"/>
      <c r="G72" s="46"/>
      <c r="H72" s="46"/>
      <c r="I72" s="46"/>
      <c r="J72" s="48"/>
    </row>
    <row r="73" ht="90">
      <c r="A73" s="37" t="s">
        <v>150</v>
      </c>
      <c r="B73" s="45"/>
      <c r="C73" s="46"/>
      <c r="D73" s="46"/>
      <c r="E73" s="49" t="s">
        <v>1108</v>
      </c>
      <c r="F73" s="46"/>
      <c r="G73" s="46"/>
      <c r="H73" s="46"/>
      <c r="I73" s="46"/>
      <c r="J73" s="48"/>
    </row>
    <row r="74" ht="409.5">
      <c r="A74" s="37" t="s">
        <v>152</v>
      </c>
      <c r="B74" s="45"/>
      <c r="C74" s="46"/>
      <c r="D74" s="46"/>
      <c r="E74" s="39" t="s">
        <v>153</v>
      </c>
      <c r="F74" s="46"/>
      <c r="G74" s="46"/>
      <c r="H74" s="46"/>
      <c r="I74" s="46"/>
      <c r="J74" s="48"/>
    </row>
    <row r="75">
      <c r="A75" s="37" t="s">
        <v>144</v>
      </c>
      <c r="B75" s="37">
        <v>18</v>
      </c>
      <c r="C75" s="38" t="s">
        <v>1109</v>
      </c>
      <c r="D75" s="37" t="s">
        <v>146</v>
      </c>
      <c r="E75" s="39" t="s">
        <v>1110</v>
      </c>
      <c r="F75" s="40" t="s">
        <v>148</v>
      </c>
      <c r="G75" s="41">
        <v>540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47" t="s">
        <v>146</v>
      </c>
      <c r="F76" s="46"/>
      <c r="G76" s="46"/>
      <c r="H76" s="46"/>
      <c r="I76" s="46"/>
      <c r="J76" s="48"/>
    </row>
    <row r="77" ht="75">
      <c r="A77" s="37" t="s">
        <v>150</v>
      </c>
      <c r="B77" s="45"/>
      <c r="C77" s="46"/>
      <c r="D77" s="46"/>
      <c r="E77" s="49" t="s">
        <v>1111</v>
      </c>
      <c r="F77" s="46"/>
      <c r="G77" s="46"/>
      <c r="H77" s="46"/>
      <c r="I77" s="46"/>
      <c r="J77" s="48"/>
    </row>
    <row r="78" ht="375">
      <c r="A78" s="37" t="s">
        <v>152</v>
      </c>
      <c r="B78" s="45"/>
      <c r="C78" s="46"/>
      <c r="D78" s="46"/>
      <c r="E78" s="39" t="s">
        <v>1112</v>
      </c>
      <c r="F78" s="46"/>
      <c r="G78" s="46"/>
      <c r="H78" s="46"/>
      <c r="I78" s="46"/>
      <c r="J78" s="48"/>
    </row>
    <row r="79">
      <c r="A79" s="37" t="s">
        <v>144</v>
      </c>
      <c r="B79" s="37">
        <v>19</v>
      </c>
      <c r="C79" s="38" t="s">
        <v>989</v>
      </c>
      <c r="D79" s="37" t="s">
        <v>146</v>
      </c>
      <c r="E79" s="39" t="s">
        <v>990</v>
      </c>
      <c r="F79" s="40" t="s">
        <v>148</v>
      </c>
      <c r="G79" s="41">
        <v>2995.5549999999998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47" t="s">
        <v>146</v>
      </c>
      <c r="F80" s="46"/>
      <c r="G80" s="46"/>
      <c r="H80" s="46"/>
      <c r="I80" s="46"/>
      <c r="J80" s="48"/>
    </row>
    <row r="81" ht="75">
      <c r="A81" s="37" t="s">
        <v>150</v>
      </c>
      <c r="B81" s="45"/>
      <c r="C81" s="46"/>
      <c r="D81" s="46"/>
      <c r="E81" s="49" t="s">
        <v>1113</v>
      </c>
      <c r="F81" s="46"/>
      <c r="G81" s="46"/>
      <c r="H81" s="46"/>
      <c r="I81" s="46"/>
      <c r="J81" s="48"/>
    </row>
    <row r="82" ht="270">
      <c r="A82" s="37" t="s">
        <v>152</v>
      </c>
      <c r="B82" s="45"/>
      <c r="C82" s="46"/>
      <c r="D82" s="46"/>
      <c r="E82" s="39" t="s">
        <v>991</v>
      </c>
      <c r="F82" s="46"/>
      <c r="G82" s="46"/>
      <c r="H82" s="46"/>
      <c r="I82" s="46"/>
      <c r="J82" s="48"/>
    </row>
    <row r="83">
      <c r="A83" s="37" t="s">
        <v>144</v>
      </c>
      <c r="B83" s="37">
        <v>20</v>
      </c>
      <c r="C83" s="38" t="s">
        <v>680</v>
      </c>
      <c r="D83" s="37" t="s">
        <v>146</v>
      </c>
      <c r="E83" s="39" t="s">
        <v>681</v>
      </c>
      <c r="F83" s="40" t="s">
        <v>148</v>
      </c>
      <c r="G83" s="41">
        <v>187.59999999999999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149</v>
      </c>
      <c r="B84" s="45"/>
      <c r="C84" s="46"/>
      <c r="D84" s="46"/>
      <c r="E84" s="47" t="s">
        <v>146</v>
      </c>
      <c r="F84" s="46"/>
      <c r="G84" s="46"/>
      <c r="H84" s="46"/>
      <c r="I84" s="46"/>
      <c r="J84" s="48"/>
    </row>
    <row r="85" ht="60">
      <c r="A85" s="37" t="s">
        <v>150</v>
      </c>
      <c r="B85" s="45"/>
      <c r="C85" s="46"/>
      <c r="D85" s="46"/>
      <c r="E85" s="49" t="s">
        <v>1114</v>
      </c>
      <c r="F85" s="46"/>
      <c r="G85" s="46"/>
      <c r="H85" s="46"/>
      <c r="I85" s="46"/>
      <c r="J85" s="48"/>
    </row>
    <row r="86" ht="330">
      <c r="A86" s="37" t="s">
        <v>152</v>
      </c>
      <c r="B86" s="45"/>
      <c r="C86" s="46"/>
      <c r="D86" s="46"/>
      <c r="E86" s="39" t="s">
        <v>683</v>
      </c>
      <c r="F86" s="46"/>
      <c r="G86" s="46"/>
      <c r="H86" s="46"/>
      <c r="I86" s="46"/>
      <c r="J86" s="48"/>
    </row>
    <row r="87">
      <c r="A87" s="37" t="s">
        <v>144</v>
      </c>
      <c r="B87" s="37">
        <v>21</v>
      </c>
      <c r="C87" s="38" t="s">
        <v>999</v>
      </c>
      <c r="D87" s="37" t="s">
        <v>146</v>
      </c>
      <c r="E87" s="39" t="s">
        <v>1000</v>
      </c>
      <c r="F87" s="40" t="s">
        <v>148</v>
      </c>
      <c r="G87" s="41">
        <v>13.859999999999999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149</v>
      </c>
      <c r="B88" s="45"/>
      <c r="C88" s="46"/>
      <c r="D88" s="46"/>
      <c r="E88" s="47" t="s">
        <v>146</v>
      </c>
      <c r="F88" s="46"/>
      <c r="G88" s="46"/>
      <c r="H88" s="46"/>
      <c r="I88" s="46"/>
      <c r="J88" s="48"/>
    </row>
    <row r="89" ht="60">
      <c r="A89" s="37" t="s">
        <v>150</v>
      </c>
      <c r="B89" s="45"/>
      <c r="C89" s="46"/>
      <c r="D89" s="46"/>
      <c r="E89" s="49" t="s">
        <v>1115</v>
      </c>
      <c r="F89" s="46"/>
      <c r="G89" s="46"/>
      <c r="H89" s="46"/>
      <c r="I89" s="46"/>
      <c r="J89" s="48"/>
    </row>
    <row r="90" ht="409.5">
      <c r="A90" s="37" t="s">
        <v>152</v>
      </c>
      <c r="B90" s="45"/>
      <c r="C90" s="46"/>
      <c r="D90" s="46"/>
      <c r="E90" s="39" t="s">
        <v>1002</v>
      </c>
      <c r="F90" s="46"/>
      <c r="G90" s="46"/>
      <c r="H90" s="46"/>
      <c r="I90" s="46"/>
      <c r="J90" s="48"/>
    </row>
    <row r="91">
      <c r="A91" s="37" t="s">
        <v>144</v>
      </c>
      <c r="B91" s="37">
        <v>22</v>
      </c>
      <c r="C91" s="38" t="s">
        <v>1116</v>
      </c>
      <c r="D91" s="37" t="s">
        <v>146</v>
      </c>
      <c r="E91" s="39" t="s">
        <v>1117</v>
      </c>
      <c r="F91" s="40" t="s">
        <v>164</v>
      </c>
      <c r="G91" s="41">
        <v>100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149</v>
      </c>
      <c r="B92" s="45"/>
      <c r="C92" s="46"/>
      <c r="D92" s="46"/>
      <c r="E92" s="47" t="s">
        <v>146</v>
      </c>
      <c r="F92" s="46"/>
      <c r="G92" s="46"/>
      <c r="H92" s="46"/>
      <c r="I92" s="46"/>
      <c r="J92" s="48"/>
    </row>
    <row r="93" ht="75">
      <c r="A93" s="37" t="s">
        <v>150</v>
      </c>
      <c r="B93" s="45"/>
      <c r="C93" s="46"/>
      <c r="D93" s="46"/>
      <c r="E93" s="49" t="s">
        <v>1118</v>
      </c>
      <c r="F93" s="46"/>
      <c r="G93" s="46"/>
      <c r="H93" s="46"/>
      <c r="I93" s="46"/>
      <c r="J93" s="48"/>
    </row>
    <row r="94" ht="75">
      <c r="A94" s="37" t="s">
        <v>152</v>
      </c>
      <c r="B94" s="45"/>
      <c r="C94" s="46"/>
      <c r="D94" s="46"/>
      <c r="E94" s="39" t="s">
        <v>1119</v>
      </c>
      <c r="F94" s="46"/>
      <c r="G94" s="46"/>
      <c r="H94" s="46"/>
      <c r="I94" s="46"/>
      <c r="J94" s="48"/>
    </row>
    <row r="95">
      <c r="A95" s="37" t="s">
        <v>144</v>
      </c>
      <c r="B95" s="37">
        <v>23</v>
      </c>
      <c r="C95" s="38" t="s">
        <v>1120</v>
      </c>
      <c r="D95" s="37" t="s">
        <v>146</v>
      </c>
      <c r="E95" s="39" t="s">
        <v>1121</v>
      </c>
      <c r="F95" s="40" t="s">
        <v>164</v>
      </c>
      <c r="G95" s="41">
        <v>100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149</v>
      </c>
      <c r="B96" s="45"/>
      <c r="C96" s="46"/>
      <c r="D96" s="46"/>
      <c r="E96" s="47" t="s">
        <v>146</v>
      </c>
      <c r="F96" s="46"/>
      <c r="G96" s="46"/>
      <c r="H96" s="46"/>
      <c r="I96" s="46"/>
      <c r="J96" s="48"/>
    </row>
    <row r="97" ht="45">
      <c r="A97" s="37" t="s">
        <v>150</v>
      </c>
      <c r="B97" s="45"/>
      <c r="C97" s="46"/>
      <c r="D97" s="46"/>
      <c r="E97" s="49" t="s">
        <v>1122</v>
      </c>
      <c r="F97" s="46"/>
      <c r="G97" s="46"/>
      <c r="H97" s="46"/>
      <c r="I97" s="46"/>
      <c r="J97" s="48"/>
    </row>
    <row r="98" ht="75">
      <c r="A98" s="37" t="s">
        <v>152</v>
      </c>
      <c r="B98" s="45"/>
      <c r="C98" s="46"/>
      <c r="D98" s="46"/>
      <c r="E98" s="39" t="s">
        <v>1123</v>
      </c>
      <c r="F98" s="46"/>
      <c r="G98" s="46"/>
      <c r="H98" s="46"/>
      <c r="I98" s="46"/>
      <c r="J98" s="48"/>
    </row>
    <row r="99">
      <c r="A99" s="37" t="s">
        <v>144</v>
      </c>
      <c r="B99" s="37">
        <v>24</v>
      </c>
      <c r="C99" s="38" t="s">
        <v>1124</v>
      </c>
      <c r="D99" s="37" t="s">
        <v>146</v>
      </c>
      <c r="E99" s="39" t="s">
        <v>1125</v>
      </c>
      <c r="F99" s="40" t="s">
        <v>164</v>
      </c>
      <c r="G99" s="41">
        <v>100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47" t="s">
        <v>146</v>
      </c>
      <c r="F100" s="46"/>
      <c r="G100" s="46"/>
      <c r="H100" s="46"/>
      <c r="I100" s="46"/>
      <c r="J100" s="48"/>
    </row>
    <row r="101" ht="45">
      <c r="A101" s="37" t="s">
        <v>150</v>
      </c>
      <c r="B101" s="45"/>
      <c r="C101" s="46"/>
      <c r="D101" s="46"/>
      <c r="E101" s="49" t="s">
        <v>1126</v>
      </c>
      <c r="F101" s="46"/>
      <c r="G101" s="46"/>
      <c r="H101" s="46"/>
      <c r="I101" s="46"/>
      <c r="J101" s="48"/>
    </row>
    <row r="102" ht="90">
      <c r="A102" s="37" t="s">
        <v>152</v>
      </c>
      <c r="B102" s="45"/>
      <c r="C102" s="46"/>
      <c r="D102" s="46"/>
      <c r="E102" s="39" t="s">
        <v>1127</v>
      </c>
      <c r="F102" s="46"/>
      <c r="G102" s="46"/>
      <c r="H102" s="46"/>
      <c r="I102" s="46"/>
      <c r="J102" s="48"/>
    </row>
    <row r="103">
      <c r="A103" s="31" t="s">
        <v>141</v>
      </c>
      <c r="B103" s="32"/>
      <c r="C103" s="33" t="s">
        <v>1128</v>
      </c>
      <c r="D103" s="34"/>
      <c r="E103" s="31" t="s">
        <v>1129</v>
      </c>
      <c r="F103" s="34"/>
      <c r="G103" s="34"/>
      <c r="H103" s="34"/>
      <c r="I103" s="35">
        <f>SUMIFS(I104:I155,A104:A155,"P")</f>
        <v>0</v>
      </c>
      <c r="J103" s="36"/>
    </row>
    <row r="104">
      <c r="A104" s="37" t="s">
        <v>144</v>
      </c>
      <c r="B104" s="37">
        <v>25</v>
      </c>
      <c r="C104" s="38" t="s">
        <v>1130</v>
      </c>
      <c r="D104" s="37" t="s">
        <v>146</v>
      </c>
      <c r="E104" s="39" t="s">
        <v>1131</v>
      </c>
      <c r="F104" s="40" t="s">
        <v>475</v>
      </c>
      <c r="G104" s="41">
        <v>75.129999999999995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47" t="s">
        <v>146</v>
      </c>
      <c r="F105" s="46"/>
      <c r="G105" s="46"/>
      <c r="H105" s="46"/>
      <c r="I105" s="46"/>
      <c r="J105" s="48"/>
    </row>
    <row r="106" ht="270">
      <c r="A106" s="37" t="s">
        <v>150</v>
      </c>
      <c r="B106" s="45"/>
      <c r="C106" s="46"/>
      <c r="D106" s="46"/>
      <c r="E106" s="49" t="s">
        <v>1132</v>
      </c>
      <c r="F106" s="46"/>
      <c r="G106" s="46"/>
      <c r="H106" s="46"/>
      <c r="I106" s="46"/>
      <c r="J106" s="48"/>
    </row>
    <row r="107" ht="135">
      <c r="A107" s="37" t="s">
        <v>152</v>
      </c>
      <c r="B107" s="45"/>
      <c r="C107" s="46"/>
      <c r="D107" s="46"/>
      <c r="E107" s="39" t="s">
        <v>1133</v>
      </c>
      <c r="F107" s="46"/>
      <c r="G107" s="46"/>
      <c r="H107" s="46"/>
      <c r="I107" s="46"/>
      <c r="J107" s="48"/>
    </row>
    <row r="108">
      <c r="A108" s="37" t="s">
        <v>144</v>
      </c>
      <c r="B108" s="37">
        <v>26</v>
      </c>
      <c r="C108" s="38" t="s">
        <v>1134</v>
      </c>
      <c r="D108" s="37" t="s">
        <v>146</v>
      </c>
      <c r="E108" s="39" t="s">
        <v>1135</v>
      </c>
      <c r="F108" s="40" t="s">
        <v>164</v>
      </c>
      <c r="G108" s="41">
        <v>327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149</v>
      </c>
      <c r="B109" s="45"/>
      <c r="C109" s="46"/>
      <c r="D109" s="46"/>
      <c r="E109" s="47" t="s">
        <v>146</v>
      </c>
      <c r="F109" s="46"/>
      <c r="G109" s="46"/>
      <c r="H109" s="46"/>
      <c r="I109" s="46"/>
      <c r="J109" s="48"/>
    </row>
    <row r="110" ht="90">
      <c r="A110" s="37" t="s">
        <v>150</v>
      </c>
      <c r="B110" s="45"/>
      <c r="C110" s="46"/>
      <c r="D110" s="46"/>
      <c r="E110" s="49" t="s">
        <v>1136</v>
      </c>
      <c r="F110" s="46"/>
      <c r="G110" s="46"/>
      <c r="H110" s="46"/>
      <c r="I110" s="46"/>
      <c r="J110" s="48"/>
    </row>
    <row r="111" ht="90">
      <c r="A111" s="37" t="s">
        <v>152</v>
      </c>
      <c r="B111" s="45"/>
      <c r="C111" s="46"/>
      <c r="D111" s="46"/>
      <c r="E111" s="39" t="s">
        <v>1137</v>
      </c>
      <c r="F111" s="46"/>
      <c r="G111" s="46"/>
      <c r="H111" s="46"/>
      <c r="I111" s="46"/>
      <c r="J111" s="48"/>
    </row>
    <row r="112">
      <c r="A112" s="37" t="s">
        <v>144</v>
      </c>
      <c r="B112" s="37">
        <v>27</v>
      </c>
      <c r="C112" s="38" t="s">
        <v>1138</v>
      </c>
      <c r="D112" s="37" t="s">
        <v>146</v>
      </c>
      <c r="E112" s="39" t="s">
        <v>1139</v>
      </c>
      <c r="F112" s="40" t="s">
        <v>164</v>
      </c>
      <c r="G112" s="41">
        <v>4061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149</v>
      </c>
      <c r="B113" s="45"/>
      <c r="C113" s="46"/>
      <c r="D113" s="46"/>
      <c r="E113" s="47" t="s">
        <v>146</v>
      </c>
      <c r="F113" s="46"/>
      <c r="G113" s="46"/>
      <c r="H113" s="46"/>
      <c r="I113" s="46"/>
      <c r="J113" s="48"/>
    </row>
    <row r="114" ht="120">
      <c r="A114" s="37" t="s">
        <v>150</v>
      </c>
      <c r="B114" s="45"/>
      <c r="C114" s="46"/>
      <c r="D114" s="46"/>
      <c r="E114" s="49" t="s">
        <v>1140</v>
      </c>
      <c r="F114" s="46"/>
      <c r="G114" s="46"/>
      <c r="H114" s="46"/>
      <c r="I114" s="46"/>
      <c r="J114" s="48"/>
    </row>
    <row r="115" ht="409.5">
      <c r="A115" s="37" t="s">
        <v>152</v>
      </c>
      <c r="B115" s="45"/>
      <c r="C115" s="46"/>
      <c r="D115" s="46"/>
      <c r="E115" s="39" t="s">
        <v>1141</v>
      </c>
      <c r="F115" s="46"/>
      <c r="G115" s="46"/>
      <c r="H115" s="46"/>
      <c r="I115" s="46"/>
      <c r="J115" s="48"/>
    </row>
    <row r="116">
      <c r="A116" s="37" t="s">
        <v>144</v>
      </c>
      <c r="B116" s="37">
        <v>28</v>
      </c>
      <c r="C116" s="38" t="s">
        <v>1142</v>
      </c>
      <c r="D116" s="37" t="s">
        <v>146</v>
      </c>
      <c r="E116" s="39" t="s">
        <v>1143</v>
      </c>
      <c r="F116" s="40" t="s">
        <v>164</v>
      </c>
      <c r="G116" s="41">
        <v>4061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149</v>
      </c>
      <c r="B117" s="45"/>
      <c r="C117" s="46"/>
      <c r="D117" s="46"/>
      <c r="E117" s="47" t="s">
        <v>146</v>
      </c>
      <c r="F117" s="46"/>
      <c r="G117" s="46"/>
      <c r="H117" s="46"/>
      <c r="I117" s="46"/>
      <c r="J117" s="48"/>
    </row>
    <row r="118" ht="60">
      <c r="A118" s="37" t="s">
        <v>150</v>
      </c>
      <c r="B118" s="45"/>
      <c r="C118" s="46"/>
      <c r="D118" s="46"/>
      <c r="E118" s="49" t="s">
        <v>1144</v>
      </c>
      <c r="F118" s="46"/>
      <c r="G118" s="46"/>
      <c r="H118" s="46"/>
      <c r="I118" s="46"/>
      <c r="J118" s="48"/>
    </row>
    <row r="119" ht="60">
      <c r="A119" s="37" t="s">
        <v>152</v>
      </c>
      <c r="B119" s="45"/>
      <c r="C119" s="46"/>
      <c r="D119" s="46"/>
      <c r="E119" s="39" t="s">
        <v>1145</v>
      </c>
      <c r="F119" s="46"/>
      <c r="G119" s="46"/>
      <c r="H119" s="46"/>
      <c r="I119" s="46"/>
      <c r="J119" s="48"/>
    </row>
    <row r="120" ht="30">
      <c r="A120" s="37" t="s">
        <v>144</v>
      </c>
      <c r="B120" s="37">
        <v>29</v>
      </c>
      <c r="C120" s="38" t="s">
        <v>1146</v>
      </c>
      <c r="D120" s="37" t="s">
        <v>146</v>
      </c>
      <c r="E120" s="39" t="s">
        <v>1147</v>
      </c>
      <c r="F120" s="40" t="s">
        <v>156</v>
      </c>
      <c r="G120" s="41">
        <v>3080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149</v>
      </c>
      <c r="B121" s="45"/>
      <c r="C121" s="46"/>
      <c r="D121" s="46"/>
      <c r="E121" s="47" t="s">
        <v>146</v>
      </c>
      <c r="F121" s="46"/>
      <c r="G121" s="46"/>
      <c r="H121" s="46"/>
      <c r="I121" s="46"/>
      <c r="J121" s="48"/>
    </row>
    <row r="122" ht="180">
      <c r="A122" s="37" t="s">
        <v>150</v>
      </c>
      <c r="B122" s="45"/>
      <c r="C122" s="46"/>
      <c r="D122" s="46"/>
      <c r="E122" s="49" t="s">
        <v>1148</v>
      </c>
      <c r="F122" s="46"/>
      <c r="G122" s="46"/>
      <c r="H122" s="46"/>
      <c r="I122" s="46"/>
      <c r="J122" s="48"/>
    </row>
    <row r="123" ht="105">
      <c r="A123" s="37" t="s">
        <v>152</v>
      </c>
      <c r="B123" s="45"/>
      <c r="C123" s="46"/>
      <c r="D123" s="46"/>
      <c r="E123" s="39" t="s">
        <v>1149</v>
      </c>
      <c r="F123" s="46"/>
      <c r="G123" s="46"/>
      <c r="H123" s="46"/>
      <c r="I123" s="46"/>
      <c r="J123" s="48"/>
    </row>
    <row r="124" ht="30">
      <c r="A124" s="37" t="s">
        <v>144</v>
      </c>
      <c r="B124" s="37">
        <v>30</v>
      </c>
      <c r="C124" s="38" t="s">
        <v>1150</v>
      </c>
      <c r="D124" s="37" t="s">
        <v>146</v>
      </c>
      <c r="E124" s="39" t="s">
        <v>1151</v>
      </c>
      <c r="F124" s="40" t="s">
        <v>156</v>
      </c>
      <c r="G124" s="41">
        <v>100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149</v>
      </c>
      <c r="B125" s="45"/>
      <c r="C125" s="46"/>
      <c r="D125" s="46"/>
      <c r="E125" s="47" t="s">
        <v>146</v>
      </c>
      <c r="F125" s="46"/>
      <c r="G125" s="46"/>
      <c r="H125" s="46"/>
      <c r="I125" s="46"/>
      <c r="J125" s="48"/>
    </row>
    <row r="126" ht="75">
      <c r="A126" s="37" t="s">
        <v>150</v>
      </c>
      <c r="B126" s="45"/>
      <c r="C126" s="46"/>
      <c r="D126" s="46"/>
      <c r="E126" s="49" t="s">
        <v>1152</v>
      </c>
      <c r="F126" s="46"/>
      <c r="G126" s="46"/>
      <c r="H126" s="46"/>
      <c r="I126" s="46"/>
      <c r="J126" s="48"/>
    </row>
    <row r="127" ht="105">
      <c r="A127" s="37" t="s">
        <v>152</v>
      </c>
      <c r="B127" s="45"/>
      <c r="C127" s="46"/>
      <c r="D127" s="46"/>
      <c r="E127" s="39" t="s">
        <v>1149</v>
      </c>
      <c r="F127" s="46"/>
      <c r="G127" s="46"/>
      <c r="H127" s="46"/>
      <c r="I127" s="46"/>
      <c r="J127" s="48"/>
    </row>
    <row r="128" ht="30">
      <c r="A128" s="37" t="s">
        <v>144</v>
      </c>
      <c r="B128" s="37">
        <v>31</v>
      </c>
      <c r="C128" s="38" t="s">
        <v>1153</v>
      </c>
      <c r="D128" s="37" t="s">
        <v>146</v>
      </c>
      <c r="E128" s="39" t="s">
        <v>1154</v>
      </c>
      <c r="F128" s="40" t="s">
        <v>156</v>
      </c>
      <c r="G128" s="41">
        <v>154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149</v>
      </c>
      <c r="B129" s="45"/>
      <c r="C129" s="46"/>
      <c r="D129" s="46"/>
      <c r="E129" s="47" t="s">
        <v>146</v>
      </c>
      <c r="F129" s="46"/>
      <c r="G129" s="46"/>
      <c r="H129" s="46"/>
      <c r="I129" s="46"/>
      <c r="J129" s="48"/>
    </row>
    <row r="130" ht="105">
      <c r="A130" s="37" t="s">
        <v>150</v>
      </c>
      <c r="B130" s="45"/>
      <c r="C130" s="46"/>
      <c r="D130" s="46"/>
      <c r="E130" s="49" t="s">
        <v>1155</v>
      </c>
      <c r="F130" s="46"/>
      <c r="G130" s="46"/>
      <c r="H130" s="46"/>
      <c r="I130" s="46"/>
      <c r="J130" s="48"/>
    </row>
    <row r="131" ht="105">
      <c r="A131" s="37" t="s">
        <v>152</v>
      </c>
      <c r="B131" s="45"/>
      <c r="C131" s="46"/>
      <c r="D131" s="46"/>
      <c r="E131" s="39" t="s">
        <v>1149</v>
      </c>
      <c r="F131" s="46"/>
      <c r="G131" s="46"/>
      <c r="H131" s="46"/>
      <c r="I131" s="46"/>
      <c r="J131" s="48"/>
    </row>
    <row r="132">
      <c r="A132" s="37" t="s">
        <v>144</v>
      </c>
      <c r="B132" s="37">
        <v>32</v>
      </c>
      <c r="C132" s="38" t="s">
        <v>1156</v>
      </c>
      <c r="D132" s="37" t="s">
        <v>146</v>
      </c>
      <c r="E132" s="39" t="s">
        <v>1157</v>
      </c>
      <c r="F132" s="40" t="s">
        <v>156</v>
      </c>
      <c r="G132" s="41">
        <v>609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149</v>
      </c>
      <c r="B133" s="45"/>
      <c r="C133" s="46"/>
      <c r="D133" s="46"/>
      <c r="E133" s="47" t="s">
        <v>146</v>
      </c>
      <c r="F133" s="46"/>
      <c r="G133" s="46"/>
      <c r="H133" s="46"/>
      <c r="I133" s="46"/>
      <c r="J133" s="48"/>
    </row>
    <row r="134" ht="105">
      <c r="A134" s="37" t="s">
        <v>150</v>
      </c>
      <c r="B134" s="45"/>
      <c r="C134" s="46"/>
      <c r="D134" s="46"/>
      <c r="E134" s="49" t="s">
        <v>1158</v>
      </c>
      <c r="F134" s="46"/>
      <c r="G134" s="46"/>
      <c r="H134" s="46"/>
      <c r="I134" s="46"/>
      <c r="J134" s="48"/>
    </row>
    <row r="135" ht="255">
      <c r="A135" s="37" t="s">
        <v>152</v>
      </c>
      <c r="B135" s="45"/>
      <c r="C135" s="46"/>
      <c r="D135" s="46"/>
      <c r="E135" s="39" t="s">
        <v>1159</v>
      </c>
      <c r="F135" s="46"/>
      <c r="G135" s="46"/>
      <c r="H135" s="46"/>
      <c r="I135" s="46"/>
      <c r="J135" s="48"/>
    </row>
    <row r="136">
      <c r="A136" s="37" t="s">
        <v>144</v>
      </c>
      <c r="B136" s="37">
        <v>33</v>
      </c>
      <c r="C136" s="38" t="s">
        <v>1160</v>
      </c>
      <c r="D136" s="37" t="s">
        <v>146</v>
      </c>
      <c r="E136" s="39" t="s">
        <v>1161</v>
      </c>
      <c r="F136" s="40" t="s">
        <v>148</v>
      </c>
      <c r="G136" s="41">
        <v>753.75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149</v>
      </c>
      <c r="B137" s="45"/>
      <c r="C137" s="46"/>
      <c r="D137" s="46"/>
      <c r="E137" s="47" t="s">
        <v>146</v>
      </c>
      <c r="F137" s="46"/>
      <c r="G137" s="46"/>
      <c r="H137" s="46"/>
      <c r="I137" s="46"/>
      <c r="J137" s="48"/>
    </row>
    <row r="138" ht="90">
      <c r="A138" s="37" t="s">
        <v>150</v>
      </c>
      <c r="B138" s="45"/>
      <c r="C138" s="46"/>
      <c r="D138" s="46"/>
      <c r="E138" s="49" t="s">
        <v>1162</v>
      </c>
      <c r="F138" s="46"/>
      <c r="G138" s="46"/>
      <c r="H138" s="46"/>
      <c r="I138" s="46"/>
      <c r="J138" s="48"/>
    </row>
    <row r="139" ht="105">
      <c r="A139" s="37" t="s">
        <v>152</v>
      </c>
      <c r="B139" s="45"/>
      <c r="C139" s="46"/>
      <c r="D139" s="46"/>
      <c r="E139" s="39" t="s">
        <v>1163</v>
      </c>
      <c r="F139" s="46"/>
      <c r="G139" s="46"/>
      <c r="H139" s="46"/>
      <c r="I139" s="46"/>
      <c r="J139" s="48"/>
    </row>
    <row r="140">
      <c r="A140" s="37" t="s">
        <v>144</v>
      </c>
      <c r="B140" s="37">
        <v>34</v>
      </c>
      <c r="C140" s="38" t="s">
        <v>1164</v>
      </c>
      <c r="D140" s="37" t="s">
        <v>146</v>
      </c>
      <c r="E140" s="39" t="s">
        <v>1165</v>
      </c>
      <c r="F140" s="40" t="s">
        <v>148</v>
      </c>
      <c r="G140" s="41">
        <v>417.38999999999999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47" t="s">
        <v>146</v>
      </c>
      <c r="F141" s="46"/>
      <c r="G141" s="46"/>
      <c r="H141" s="46"/>
      <c r="I141" s="46"/>
      <c r="J141" s="48"/>
    </row>
    <row r="142" ht="135">
      <c r="A142" s="37" t="s">
        <v>150</v>
      </c>
      <c r="B142" s="45"/>
      <c r="C142" s="46"/>
      <c r="D142" s="46"/>
      <c r="E142" s="49" t="s">
        <v>1166</v>
      </c>
      <c r="F142" s="46"/>
      <c r="G142" s="46"/>
      <c r="H142" s="46"/>
      <c r="I142" s="46"/>
      <c r="J142" s="48"/>
    </row>
    <row r="143" ht="409.5">
      <c r="A143" s="37" t="s">
        <v>152</v>
      </c>
      <c r="B143" s="45"/>
      <c r="C143" s="46"/>
      <c r="D143" s="46"/>
      <c r="E143" s="39" t="s">
        <v>1167</v>
      </c>
      <c r="F143" s="46"/>
      <c r="G143" s="46"/>
      <c r="H143" s="46"/>
      <c r="I143" s="46"/>
      <c r="J143" s="48"/>
    </row>
    <row r="144">
      <c r="A144" s="37" t="s">
        <v>144</v>
      </c>
      <c r="B144" s="37">
        <v>35</v>
      </c>
      <c r="C144" s="38" t="s">
        <v>1168</v>
      </c>
      <c r="D144" s="37" t="s">
        <v>146</v>
      </c>
      <c r="E144" s="39" t="s">
        <v>1169</v>
      </c>
      <c r="F144" s="40" t="s">
        <v>148</v>
      </c>
      <c r="G144" s="41">
        <v>105.90000000000001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149</v>
      </c>
      <c r="B145" s="45"/>
      <c r="C145" s="46"/>
      <c r="D145" s="46"/>
      <c r="E145" s="47" t="s">
        <v>146</v>
      </c>
      <c r="F145" s="46"/>
      <c r="G145" s="46"/>
      <c r="H145" s="46"/>
      <c r="I145" s="46"/>
      <c r="J145" s="48"/>
    </row>
    <row r="146" ht="165">
      <c r="A146" s="37" t="s">
        <v>150</v>
      </c>
      <c r="B146" s="45"/>
      <c r="C146" s="46"/>
      <c r="D146" s="46"/>
      <c r="E146" s="49" t="s">
        <v>1170</v>
      </c>
      <c r="F146" s="46"/>
      <c r="G146" s="46"/>
      <c r="H146" s="46"/>
      <c r="I146" s="46"/>
      <c r="J146" s="48"/>
    </row>
    <row r="147" ht="135">
      <c r="A147" s="37" t="s">
        <v>152</v>
      </c>
      <c r="B147" s="45"/>
      <c r="C147" s="46"/>
      <c r="D147" s="46"/>
      <c r="E147" s="39" t="s">
        <v>1171</v>
      </c>
      <c r="F147" s="46"/>
      <c r="G147" s="46"/>
      <c r="H147" s="46"/>
      <c r="I147" s="46"/>
      <c r="J147" s="48"/>
    </row>
    <row r="148">
      <c r="A148" s="37" t="s">
        <v>144</v>
      </c>
      <c r="B148" s="37">
        <v>36</v>
      </c>
      <c r="C148" s="38" t="s">
        <v>1172</v>
      </c>
      <c r="D148" s="37" t="s">
        <v>146</v>
      </c>
      <c r="E148" s="39" t="s">
        <v>1173</v>
      </c>
      <c r="F148" s="40" t="s">
        <v>178</v>
      </c>
      <c r="G148" s="41">
        <v>84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149</v>
      </c>
      <c r="B149" s="45"/>
      <c r="C149" s="46"/>
      <c r="D149" s="46"/>
      <c r="E149" s="47" t="s">
        <v>146</v>
      </c>
      <c r="F149" s="46"/>
      <c r="G149" s="46"/>
      <c r="H149" s="46"/>
      <c r="I149" s="46"/>
      <c r="J149" s="48"/>
    </row>
    <row r="150" ht="135">
      <c r="A150" s="37" t="s">
        <v>150</v>
      </c>
      <c r="B150" s="45"/>
      <c r="C150" s="46"/>
      <c r="D150" s="46"/>
      <c r="E150" s="49" t="s">
        <v>1174</v>
      </c>
      <c r="F150" s="46"/>
      <c r="G150" s="46"/>
      <c r="H150" s="46"/>
      <c r="I150" s="46"/>
      <c r="J150" s="48"/>
    </row>
    <row r="151" ht="75">
      <c r="A151" s="37" t="s">
        <v>152</v>
      </c>
      <c r="B151" s="45"/>
      <c r="C151" s="46"/>
      <c r="D151" s="46"/>
      <c r="E151" s="39" t="s">
        <v>1175</v>
      </c>
      <c r="F151" s="46"/>
      <c r="G151" s="46"/>
      <c r="H151" s="46"/>
      <c r="I151" s="46"/>
      <c r="J151" s="48"/>
    </row>
    <row r="152">
      <c r="A152" s="37" t="s">
        <v>144</v>
      </c>
      <c r="B152" s="37">
        <v>37</v>
      </c>
      <c r="C152" s="38" t="s">
        <v>1176</v>
      </c>
      <c r="D152" s="37" t="s">
        <v>146</v>
      </c>
      <c r="E152" s="39" t="s">
        <v>1177</v>
      </c>
      <c r="F152" s="40" t="s">
        <v>156</v>
      </c>
      <c r="G152" s="41">
        <v>86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149</v>
      </c>
      <c r="B153" s="45"/>
      <c r="C153" s="46"/>
      <c r="D153" s="46"/>
      <c r="E153" s="47" t="s">
        <v>146</v>
      </c>
      <c r="F153" s="46"/>
      <c r="G153" s="46"/>
      <c r="H153" s="46"/>
      <c r="I153" s="46"/>
      <c r="J153" s="48"/>
    </row>
    <row r="154" ht="90">
      <c r="A154" s="37" t="s">
        <v>150</v>
      </c>
      <c r="B154" s="45"/>
      <c r="C154" s="46"/>
      <c r="D154" s="46"/>
      <c r="E154" s="49" t="s">
        <v>1178</v>
      </c>
      <c r="F154" s="46"/>
      <c r="G154" s="46"/>
      <c r="H154" s="46"/>
      <c r="I154" s="46"/>
      <c r="J154" s="48"/>
    </row>
    <row r="155" ht="60">
      <c r="A155" s="37" t="s">
        <v>152</v>
      </c>
      <c r="B155" s="45"/>
      <c r="C155" s="46"/>
      <c r="D155" s="46"/>
      <c r="E155" s="39" t="s">
        <v>1179</v>
      </c>
      <c r="F155" s="46"/>
      <c r="G155" s="46"/>
      <c r="H155" s="46"/>
      <c r="I155" s="46"/>
      <c r="J155" s="48"/>
    </row>
    <row r="156">
      <c r="A156" s="31" t="s">
        <v>141</v>
      </c>
      <c r="B156" s="32"/>
      <c r="C156" s="33" t="s">
        <v>1180</v>
      </c>
      <c r="D156" s="34"/>
      <c r="E156" s="31" t="s">
        <v>1181</v>
      </c>
      <c r="F156" s="34"/>
      <c r="G156" s="34"/>
      <c r="H156" s="34"/>
      <c r="I156" s="35">
        <f>SUMIFS(I157:I196,A157:A196,"P")</f>
        <v>0</v>
      </c>
      <c r="J156" s="36"/>
    </row>
    <row r="157">
      <c r="A157" s="37" t="s">
        <v>144</v>
      </c>
      <c r="B157" s="37">
        <v>38</v>
      </c>
      <c r="C157" s="38" t="s">
        <v>520</v>
      </c>
      <c r="D157" s="37" t="s">
        <v>146</v>
      </c>
      <c r="E157" s="39" t="s">
        <v>521</v>
      </c>
      <c r="F157" s="40" t="s">
        <v>148</v>
      </c>
      <c r="G157" s="41">
        <v>1.524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149</v>
      </c>
      <c r="B158" s="45"/>
      <c r="C158" s="46"/>
      <c r="D158" s="46"/>
      <c r="E158" s="47" t="s">
        <v>146</v>
      </c>
      <c r="F158" s="46"/>
      <c r="G158" s="46"/>
      <c r="H158" s="46"/>
      <c r="I158" s="46"/>
      <c r="J158" s="48"/>
    </row>
    <row r="159" ht="60">
      <c r="A159" s="37" t="s">
        <v>150</v>
      </c>
      <c r="B159" s="45"/>
      <c r="C159" s="46"/>
      <c r="D159" s="46"/>
      <c r="E159" s="49" t="s">
        <v>1182</v>
      </c>
      <c r="F159" s="46"/>
      <c r="G159" s="46"/>
      <c r="H159" s="46"/>
      <c r="I159" s="46"/>
      <c r="J159" s="48"/>
    </row>
    <row r="160" ht="345">
      <c r="A160" s="37" t="s">
        <v>152</v>
      </c>
      <c r="B160" s="45"/>
      <c r="C160" s="46"/>
      <c r="D160" s="46"/>
      <c r="E160" s="39" t="s">
        <v>523</v>
      </c>
      <c r="F160" s="46"/>
      <c r="G160" s="46"/>
      <c r="H160" s="46"/>
      <c r="I160" s="46"/>
      <c r="J160" s="48"/>
    </row>
    <row r="161">
      <c r="A161" s="37" t="s">
        <v>144</v>
      </c>
      <c r="B161" s="37">
        <v>39</v>
      </c>
      <c r="C161" s="38" t="s">
        <v>1183</v>
      </c>
      <c r="D161" s="37" t="s">
        <v>146</v>
      </c>
      <c r="E161" s="39" t="s">
        <v>1184</v>
      </c>
      <c r="F161" s="40" t="s">
        <v>148</v>
      </c>
      <c r="G161" s="41">
        <v>27.196000000000002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149</v>
      </c>
      <c r="B162" s="45"/>
      <c r="C162" s="46"/>
      <c r="D162" s="46"/>
      <c r="E162" s="47" t="s">
        <v>146</v>
      </c>
      <c r="F162" s="46"/>
      <c r="G162" s="46"/>
      <c r="H162" s="46"/>
      <c r="I162" s="46"/>
      <c r="J162" s="48"/>
    </row>
    <row r="163" ht="75">
      <c r="A163" s="37" t="s">
        <v>150</v>
      </c>
      <c r="B163" s="45"/>
      <c r="C163" s="46"/>
      <c r="D163" s="46"/>
      <c r="E163" s="49" t="s">
        <v>1185</v>
      </c>
      <c r="F163" s="46"/>
      <c r="G163" s="46"/>
      <c r="H163" s="46"/>
      <c r="I163" s="46"/>
      <c r="J163" s="48"/>
    </row>
    <row r="164" ht="409.5">
      <c r="A164" s="37" t="s">
        <v>152</v>
      </c>
      <c r="B164" s="45"/>
      <c r="C164" s="46"/>
      <c r="D164" s="46"/>
      <c r="E164" s="39" t="s">
        <v>1167</v>
      </c>
      <c r="F164" s="46"/>
      <c r="G164" s="46"/>
      <c r="H164" s="46"/>
      <c r="I164" s="46"/>
      <c r="J164" s="48"/>
    </row>
    <row r="165">
      <c r="A165" s="37" t="s">
        <v>144</v>
      </c>
      <c r="B165" s="37">
        <v>40</v>
      </c>
      <c r="C165" s="38" t="s">
        <v>1186</v>
      </c>
      <c r="D165" s="37" t="s">
        <v>146</v>
      </c>
      <c r="E165" s="39" t="s">
        <v>1187</v>
      </c>
      <c r="F165" s="40" t="s">
        <v>475</v>
      </c>
      <c r="G165" s="41">
        <v>4.1500000000000004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149</v>
      </c>
      <c r="B166" s="45"/>
      <c r="C166" s="46"/>
      <c r="D166" s="46"/>
      <c r="E166" s="47" t="s">
        <v>146</v>
      </c>
      <c r="F166" s="46"/>
      <c r="G166" s="46"/>
      <c r="H166" s="46"/>
      <c r="I166" s="46"/>
      <c r="J166" s="48"/>
    </row>
    <row r="167" ht="60">
      <c r="A167" s="37" t="s">
        <v>150</v>
      </c>
      <c r="B167" s="45"/>
      <c r="C167" s="46"/>
      <c r="D167" s="46"/>
      <c r="E167" s="49" t="s">
        <v>1188</v>
      </c>
      <c r="F167" s="46"/>
      <c r="G167" s="46"/>
      <c r="H167" s="46"/>
      <c r="I167" s="46"/>
      <c r="J167" s="48"/>
    </row>
    <row r="168" ht="375">
      <c r="A168" s="37" t="s">
        <v>152</v>
      </c>
      <c r="B168" s="45"/>
      <c r="C168" s="46"/>
      <c r="D168" s="46"/>
      <c r="E168" s="39" t="s">
        <v>1189</v>
      </c>
      <c r="F168" s="46"/>
      <c r="G168" s="46"/>
      <c r="H168" s="46"/>
      <c r="I168" s="46"/>
      <c r="J168" s="48"/>
    </row>
    <row r="169">
      <c r="A169" s="37" t="s">
        <v>144</v>
      </c>
      <c r="B169" s="37">
        <v>41</v>
      </c>
      <c r="C169" s="38" t="s">
        <v>1190</v>
      </c>
      <c r="D169" s="37" t="s">
        <v>146</v>
      </c>
      <c r="E169" s="39" t="s">
        <v>1191</v>
      </c>
      <c r="F169" s="40" t="s">
        <v>164</v>
      </c>
      <c r="G169" s="41">
        <v>14.315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149</v>
      </c>
      <c r="B170" s="45"/>
      <c r="C170" s="46"/>
      <c r="D170" s="46"/>
      <c r="E170" s="47" t="s">
        <v>146</v>
      </c>
      <c r="F170" s="46"/>
      <c r="G170" s="46"/>
      <c r="H170" s="46"/>
      <c r="I170" s="46"/>
      <c r="J170" s="48"/>
    </row>
    <row r="171" ht="60">
      <c r="A171" s="37" t="s">
        <v>150</v>
      </c>
      <c r="B171" s="45"/>
      <c r="C171" s="46"/>
      <c r="D171" s="46"/>
      <c r="E171" s="49" t="s">
        <v>1192</v>
      </c>
      <c r="F171" s="46"/>
      <c r="G171" s="46"/>
      <c r="H171" s="46"/>
      <c r="I171" s="46"/>
      <c r="J171" s="48"/>
    </row>
    <row r="172" ht="180">
      <c r="A172" s="37" t="s">
        <v>152</v>
      </c>
      <c r="B172" s="45"/>
      <c r="C172" s="46"/>
      <c r="D172" s="46"/>
      <c r="E172" s="39" t="s">
        <v>1193</v>
      </c>
      <c r="F172" s="46"/>
      <c r="G172" s="46"/>
      <c r="H172" s="46"/>
      <c r="I172" s="46"/>
      <c r="J172" s="48"/>
    </row>
    <row r="173">
      <c r="A173" s="37" t="s">
        <v>144</v>
      </c>
      <c r="B173" s="37">
        <v>42</v>
      </c>
      <c r="C173" s="38" t="s">
        <v>1194</v>
      </c>
      <c r="D173" s="37" t="s">
        <v>146</v>
      </c>
      <c r="E173" s="39" t="s">
        <v>1195</v>
      </c>
      <c r="F173" s="40" t="s">
        <v>148</v>
      </c>
      <c r="G173" s="41">
        <v>318.30399999999997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149</v>
      </c>
      <c r="B174" s="45"/>
      <c r="C174" s="46"/>
      <c r="D174" s="46"/>
      <c r="E174" s="47" t="s">
        <v>146</v>
      </c>
      <c r="F174" s="46"/>
      <c r="G174" s="46"/>
      <c r="H174" s="46"/>
      <c r="I174" s="46"/>
      <c r="J174" s="48"/>
    </row>
    <row r="175" ht="165">
      <c r="A175" s="37" t="s">
        <v>150</v>
      </c>
      <c r="B175" s="45"/>
      <c r="C175" s="46"/>
      <c r="D175" s="46"/>
      <c r="E175" s="49" t="s">
        <v>1196</v>
      </c>
      <c r="F175" s="46"/>
      <c r="G175" s="46"/>
      <c r="H175" s="46"/>
      <c r="I175" s="46"/>
      <c r="J175" s="48"/>
    </row>
    <row r="176" ht="409.5">
      <c r="A176" s="37" t="s">
        <v>152</v>
      </c>
      <c r="B176" s="45"/>
      <c r="C176" s="46"/>
      <c r="D176" s="46"/>
      <c r="E176" s="39" t="s">
        <v>1167</v>
      </c>
      <c r="F176" s="46"/>
      <c r="G176" s="46"/>
      <c r="H176" s="46"/>
      <c r="I176" s="46"/>
      <c r="J176" s="48"/>
    </row>
    <row r="177">
      <c r="A177" s="37" t="s">
        <v>144</v>
      </c>
      <c r="B177" s="37">
        <v>43</v>
      </c>
      <c r="C177" s="38" t="s">
        <v>1197</v>
      </c>
      <c r="D177" s="37" t="s">
        <v>146</v>
      </c>
      <c r="E177" s="39" t="s">
        <v>1198</v>
      </c>
      <c r="F177" s="40" t="s">
        <v>475</v>
      </c>
      <c r="G177" s="41">
        <v>148.90000000000001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149</v>
      </c>
      <c r="B178" s="45"/>
      <c r="C178" s="46"/>
      <c r="D178" s="46"/>
      <c r="E178" s="47" t="s">
        <v>146</v>
      </c>
      <c r="F178" s="46"/>
      <c r="G178" s="46"/>
      <c r="H178" s="46"/>
      <c r="I178" s="46"/>
      <c r="J178" s="48"/>
    </row>
    <row r="179" ht="135">
      <c r="A179" s="37" t="s">
        <v>150</v>
      </c>
      <c r="B179" s="45"/>
      <c r="C179" s="46"/>
      <c r="D179" s="46"/>
      <c r="E179" s="49" t="s">
        <v>1199</v>
      </c>
      <c r="F179" s="46"/>
      <c r="G179" s="46"/>
      <c r="H179" s="46"/>
      <c r="I179" s="46"/>
      <c r="J179" s="48"/>
    </row>
    <row r="180" ht="375">
      <c r="A180" s="37" t="s">
        <v>152</v>
      </c>
      <c r="B180" s="45"/>
      <c r="C180" s="46"/>
      <c r="D180" s="46"/>
      <c r="E180" s="39" t="s">
        <v>1189</v>
      </c>
      <c r="F180" s="46"/>
      <c r="G180" s="46"/>
      <c r="H180" s="46"/>
      <c r="I180" s="46"/>
      <c r="J180" s="48"/>
    </row>
    <row r="181">
      <c r="A181" s="37" t="s">
        <v>144</v>
      </c>
      <c r="B181" s="37">
        <v>44</v>
      </c>
      <c r="C181" s="38" t="s">
        <v>1200</v>
      </c>
      <c r="D181" s="37" t="s">
        <v>146</v>
      </c>
      <c r="E181" s="39" t="s">
        <v>1201</v>
      </c>
      <c r="F181" s="40" t="s">
        <v>475</v>
      </c>
      <c r="G181" s="41">
        <v>1.222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149</v>
      </c>
      <c r="B182" s="45"/>
      <c r="C182" s="46"/>
      <c r="D182" s="46"/>
      <c r="E182" s="47" t="s">
        <v>146</v>
      </c>
      <c r="F182" s="46"/>
      <c r="G182" s="46"/>
      <c r="H182" s="46"/>
      <c r="I182" s="46"/>
      <c r="J182" s="48"/>
    </row>
    <row r="183" ht="75">
      <c r="A183" s="37" t="s">
        <v>150</v>
      </c>
      <c r="B183" s="45"/>
      <c r="C183" s="46"/>
      <c r="D183" s="46"/>
      <c r="E183" s="49" t="s">
        <v>1202</v>
      </c>
      <c r="F183" s="46"/>
      <c r="G183" s="46"/>
      <c r="H183" s="46"/>
      <c r="I183" s="46"/>
      <c r="J183" s="48"/>
    </row>
    <row r="184" ht="375">
      <c r="A184" s="37" t="s">
        <v>152</v>
      </c>
      <c r="B184" s="45"/>
      <c r="C184" s="46"/>
      <c r="D184" s="46"/>
      <c r="E184" s="39" t="s">
        <v>1189</v>
      </c>
      <c r="F184" s="46"/>
      <c r="G184" s="46"/>
      <c r="H184" s="46"/>
      <c r="I184" s="46"/>
      <c r="J184" s="48"/>
    </row>
    <row r="185">
      <c r="A185" s="37" t="s">
        <v>144</v>
      </c>
      <c r="B185" s="37">
        <v>45</v>
      </c>
      <c r="C185" s="38" t="s">
        <v>1203</v>
      </c>
      <c r="D185" s="37" t="s">
        <v>146</v>
      </c>
      <c r="E185" s="39" t="s">
        <v>1204</v>
      </c>
      <c r="F185" s="40" t="s">
        <v>148</v>
      </c>
      <c r="G185" s="41">
        <v>227.66800000000001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149</v>
      </c>
      <c r="B186" s="45"/>
      <c r="C186" s="46"/>
      <c r="D186" s="46"/>
      <c r="E186" s="47" t="s">
        <v>146</v>
      </c>
      <c r="F186" s="46"/>
      <c r="G186" s="46"/>
      <c r="H186" s="46"/>
      <c r="I186" s="46"/>
      <c r="J186" s="48"/>
    </row>
    <row r="187" ht="135">
      <c r="A187" s="37" t="s">
        <v>150</v>
      </c>
      <c r="B187" s="45"/>
      <c r="C187" s="46"/>
      <c r="D187" s="46"/>
      <c r="E187" s="49" t="s">
        <v>1205</v>
      </c>
      <c r="F187" s="46"/>
      <c r="G187" s="46"/>
      <c r="H187" s="46"/>
      <c r="I187" s="46"/>
      <c r="J187" s="48"/>
    </row>
    <row r="188" ht="409.5">
      <c r="A188" s="37" t="s">
        <v>152</v>
      </c>
      <c r="B188" s="45"/>
      <c r="C188" s="46"/>
      <c r="D188" s="46"/>
      <c r="E188" s="39" t="s">
        <v>1167</v>
      </c>
      <c r="F188" s="46"/>
      <c r="G188" s="46"/>
      <c r="H188" s="46"/>
      <c r="I188" s="46"/>
      <c r="J188" s="48"/>
    </row>
    <row r="189">
      <c r="A189" s="37" t="s">
        <v>144</v>
      </c>
      <c r="B189" s="37">
        <v>46</v>
      </c>
      <c r="C189" s="38" t="s">
        <v>1206</v>
      </c>
      <c r="D189" s="37" t="s">
        <v>146</v>
      </c>
      <c r="E189" s="39" t="s">
        <v>1207</v>
      </c>
      <c r="F189" s="40" t="s">
        <v>475</v>
      </c>
      <c r="G189" s="41">
        <v>86.900000000000006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149</v>
      </c>
      <c r="B190" s="45"/>
      <c r="C190" s="46"/>
      <c r="D190" s="46"/>
      <c r="E190" s="47" t="s">
        <v>146</v>
      </c>
      <c r="F190" s="46"/>
      <c r="G190" s="46"/>
      <c r="H190" s="46"/>
      <c r="I190" s="46"/>
      <c r="J190" s="48"/>
    </row>
    <row r="191" ht="60">
      <c r="A191" s="37" t="s">
        <v>150</v>
      </c>
      <c r="B191" s="45"/>
      <c r="C191" s="46"/>
      <c r="D191" s="46"/>
      <c r="E191" s="49" t="s">
        <v>1208</v>
      </c>
      <c r="F191" s="46"/>
      <c r="G191" s="46"/>
      <c r="H191" s="46"/>
      <c r="I191" s="46"/>
      <c r="J191" s="48"/>
    </row>
    <row r="192" ht="375">
      <c r="A192" s="37" t="s">
        <v>152</v>
      </c>
      <c r="B192" s="45"/>
      <c r="C192" s="46"/>
      <c r="D192" s="46"/>
      <c r="E192" s="39" t="s">
        <v>1189</v>
      </c>
      <c r="F192" s="46"/>
      <c r="G192" s="46"/>
      <c r="H192" s="46"/>
      <c r="I192" s="46"/>
      <c r="J192" s="48"/>
    </row>
    <row r="193">
      <c r="A193" s="37" t="s">
        <v>144</v>
      </c>
      <c r="B193" s="37">
        <v>47</v>
      </c>
      <c r="C193" s="38" t="s">
        <v>1209</v>
      </c>
      <c r="D193" s="37" t="s">
        <v>146</v>
      </c>
      <c r="E193" s="39" t="s">
        <v>1210</v>
      </c>
      <c r="F193" s="40" t="s">
        <v>1211</v>
      </c>
      <c r="G193" s="41">
        <v>2138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>
      <c r="A194" s="37" t="s">
        <v>149</v>
      </c>
      <c r="B194" s="45"/>
      <c r="C194" s="46"/>
      <c r="D194" s="46"/>
      <c r="E194" s="47" t="s">
        <v>146</v>
      </c>
      <c r="F194" s="46"/>
      <c r="G194" s="46"/>
      <c r="H194" s="46"/>
      <c r="I194" s="46"/>
      <c r="J194" s="48"/>
    </row>
    <row r="195" ht="60">
      <c r="A195" s="37" t="s">
        <v>150</v>
      </c>
      <c r="B195" s="45"/>
      <c r="C195" s="46"/>
      <c r="D195" s="46"/>
      <c r="E195" s="49" t="s">
        <v>1212</v>
      </c>
      <c r="F195" s="46"/>
      <c r="G195" s="46"/>
      <c r="H195" s="46"/>
      <c r="I195" s="46"/>
      <c r="J195" s="48"/>
    </row>
    <row r="196" ht="409.5">
      <c r="A196" s="37" t="s">
        <v>152</v>
      </c>
      <c r="B196" s="45"/>
      <c r="C196" s="46"/>
      <c r="D196" s="46"/>
      <c r="E196" s="39" t="s">
        <v>1213</v>
      </c>
      <c r="F196" s="46"/>
      <c r="G196" s="46"/>
      <c r="H196" s="46"/>
      <c r="I196" s="46"/>
      <c r="J196" s="48"/>
    </row>
    <row r="197">
      <c r="A197" s="31" t="s">
        <v>141</v>
      </c>
      <c r="B197" s="32"/>
      <c r="C197" s="33" t="s">
        <v>1214</v>
      </c>
      <c r="D197" s="34"/>
      <c r="E197" s="31" t="s">
        <v>525</v>
      </c>
      <c r="F197" s="34"/>
      <c r="G197" s="34"/>
      <c r="H197" s="34"/>
      <c r="I197" s="35">
        <f>SUMIFS(I198:I237,A198:A237,"P")</f>
        <v>0</v>
      </c>
      <c r="J197" s="36"/>
    </row>
    <row r="198">
      <c r="A198" s="37" t="s">
        <v>144</v>
      </c>
      <c r="B198" s="37">
        <v>48</v>
      </c>
      <c r="C198" s="38" t="s">
        <v>1215</v>
      </c>
      <c r="D198" s="37" t="s">
        <v>146</v>
      </c>
      <c r="E198" s="39" t="s">
        <v>1216</v>
      </c>
      <c r="F198" s="40" t="s">
        <v>148</v>
      </c>
      <c r="G198" s="41">
        <v>526.47000000000003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149</v>
      </c>
      <c r="B199" s="45"/>
      <c r="C199" s="46"/>
      <c r="D199" s="46"/>
      <c r="E199" s="47" t="s">
        <v>146</v>
      </c>
      <c r="F199" s="46"/>
      <c r="G199" s="46"/>
      <c r="H199" s="46"/>
      <c r="I199" s="46"/>
      <c r="J199" s="48"/>
    </row>
    <row r="200" ht="60">
      <c r="A200" s="37" t="s">
        <v>150</v>
      </c>
      <c r="B200" s="45"/>
      <c r="C200" s="46"/>
      <c r="D200" s="46"/>
      <c r="E200" s="49" t="s">
        <v>1217</v>
      </c>
      <c r="F200" s="46"/>
      <c r="G200" s="46"/>
      <c r="H200" s="46"/>
      <c r="I200" s="46"/>
      <c r="J200" s="48"/>
    </row>
    <row r="201" ht="409.5">
      <c r="A201" s="37" t="s">
        <v>152</v>
      </c>
      <c r="B201" s="45"/>
      <c r="C201" s="46"/>
      <c r="D201" s="46"/>
      <c r="E201" s="39" t="s">
        <v>1167</v>
      </c>
      <c r="F201" s="46"/>
      <c r="G201" s="46"/>
      <c r="H201" s="46"/>
      <c r="I201" s="46"/>
      <c r="J201" s="48"/>
    </row>
    <row r="202">
      <c r="A202" s="37" t="s">
        <v>144</v>
      </c>
      <c r="B202" s="37">
        <v>49</v>
      </c>
      <c r="C202" s="38" t="s">
        <v>1218</v>
      </c>
      <c r="D202" s="37" t="s">
        <v>146</v>
      </c>
      <c r="E202" s="39" t="s">
        <v>1219</v>
      </c>
      <c r="F202" s="40" t="s">
        <v>475</v>
      </c>
      <c r="G202" s="41">
        <v>75.099999999999994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149</v>
      </c>
      <c r="B203" s="45"/>
      <c r="C203" s="46"/>
      <c r="D203" s="46"/>
      <c r="E203" s="47" t="s">
        <v>146</v>
      </c>
      <c r="F203" s="46"/>
      <c r="G203" s="46"/>
      <c r="H203" s="46"/>
      <c r="I203" s="46"/>
      <c r="J203" s="48"/>
    </row>
    <row r="204" ht="45">
      <c r="A204" s="37" t="s">
        <v>150</v>
      </c>
      <c r="B204" s="45"/>
      <c r="C204" s="46"/>
      <c r="D204" s="46"/>
      <c r="E204" s="49" t="s">
        <v>1220</v>
      </c>
      <c r="F204" s="46"/>
      <c r="G204" s="46"/>
      <c r="H204" s="46"/>
      <c r="I204" s="46"/>
      <c r="J204" s="48"/>
    </row>
    <row r="205" ht="375">
      <c r="A205" s="37" t="s">
        <v>152</v>
      </c>
      <c r="B205" s="45"/>
      <c r="C205" s="46"/>
      <c r="D205" s="46"/>
      <c r="E205" s="39" t="s">
        <v>1189</v>
      </c>
      <c r="F205" s="46"/>
      <c r="G205" s="46"/>
      <c r="H205" s="46"/>
      <c r="I205" s="46"/>
      <c r="J205" s="48"/>
    </row>
    <row r="206">
      <c r="A206" s="37" t="s">
        <v>144</v>
      </c>
      <c r="B206" s="37">
        <v>50</v>
      </c>
      <c r="C206" s="38" t="s">
        <v>1221</v>
      </c>
      <c r="D206" s="37" t="s">
        <v>146</v>
      </c>
      <c r="E206" s="39" t="s">
        <v>1222</v>
      </c>
      <c r="F206" s="40" t="s">
        <v>148</v>
      </c>
      <c r="G206" s="41">
        <v>32.448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149</v>
      </c>
      <c r="B207" s="45"/>
      <c r="C207" s="46"/>
      <c r="D207" s="46"/>
      <c r="E207" s="47" t="s">
        <v>146</v>
      </c>
      <c r="F207" s="46"/>
      <c r="G207" s="46"/>
      <c r="H207" s="46"/>
      <c r="I207" s="46"/>
      <c r="J207" s="48"/>
    </row>
    <row r="208" ht="75">
      <c r="A208" s="37" t="s">
        <v>150</v>
      </c>
      <c r="B208" s="45"/>
      <c r="C208" s="46"/>
      <c r="D208" s="46"/>
      <c r="E208" s="49" t="s">
        <v>1223</v>
      </c>
      <c r="F208" s="46"/>
      <c r="G208" s="46"/>
      <c r="H208" s="46"/>
      <c r="I208" s="46"/>
      <c r="J208" s="48"/>
    </row>
    <row r="209" ht="409.5">
      <c r="A209" s="37" t="s">
        <v>152</v>
      </c>
      <c r="B209" s="45"/>
      <c r="C209" s="46"/>
      <c r="D209" s="46"/>
      <c r="E209" s="39" t="s">
        <v>1167</v>
      </c>
      <c r="F209" s="46"/>
      <c r="G209" s="46"/>
      <c r="H209" s="46"/>
      <c r="I209" s="46"/>
      <c r="J209" s="48"/>
    </row>
    <row r="210">
      <c r="A210" s="37" t="s">
        <v>144</v>
      </c>
      <c r="B210" s="37">
        <v>51</v>
      </c>
      <c r="C210" s="38" t="s">
        <v>1224</v>
      </c>
      <c r="D210" s="37" t="s">
        <v>146</v>
      </c>
      <c r="E210" s="39" t="s">
        <v>1225</v>
      </c>
      <c r="F210" s="40" t="s">
        <v>475</v>
      </c>
      <c r="G210" s="41">
        <v>185.41900000000001</v>
      </c>
      <c r="H210" s="42">
        <v>0</v>
      </c>
      <c r="I210" s="43">
        <f>ROUND(G210*H210,P4)</f>
        <v>0</v>
      </c>
      <c r="J210" s="37"/>
      <c r="O210" s="44">
        <f>I210*0.21</f>
        <v>0</v>
      </c>
      <c r="P210">
        <v>3</v>
      </c>
    </row>
    <row r="211">
      <c r="A211" s="37" t="s">
        <v>149</v>
      </c>
      <c r="B211" s="45"/>
      <c r="C211" s="46"/>
      <c r="D211" s="46"/>
      <c r="E211" s="47" t="s">
        <v>146</v>
      </c>
      <c r="F211" s="46"/>
      <c r="G211" s="46"/>
      <c r="H211" s="46"/>
      <c r="I211" s="46"/>
      <c r="J211" s="48"/>
    </row>
    <row r="212" ht="75">
      <c r="A212" s="37" t="s">
        <v>150</v>
      </c>
      <c r="B212" s="45"/>
      <c r="C212" s="46"/>
      <c r="D212" s="46"/>
      <c r="E212" s="49" t="s">
        <v>1226</v>
      </c>
      <c r="F212" s="46"/>
      <c r="G212" s="46"/>
      <c r="H212" s="46"/>
      <c r="I212" s="46"/>
      <c r="J212" s="48"/>
    </row>
    <row r="213" ht="409.5">
      <c r="A213" s="37" t="s">
        <v>152</v>
      </c>
      <c r="B213" s="45"/>
      <c r="C213" s="46"/>
      <c r="D213" s="46"/>
      <c r="E213" s="39" t="s">
        <v>1227</v>
      </c>
      <c r="F213" s="46"/>
      <c r="G213" s="46"/>
      <c r="H213" s="46"/>
      <c r="I213" s="46"/>
      <c r="J213" s="48"/>
    </row>
    <row r="214">
      <c r="A214" s="37" t="s">
        <v>144</v>
      </c>
      <c r="B214" s="37">
        <v>52</v>
      </c>
      <c r="C214" s="38" t="s">
        <v>1228</v>
      </c>
      <c r="D214" s="37" t="s">
        <v>146</v>
      </c>
      <c r="E214" s="39" t="s">
        <v>1229</v>
      </c>
      <c r="F214" s="40" t="s">
        <v>156</v>
      </c>
      <c r="G214" s="41">
        <v>67.599999999999994</v>
      </c>
      <c r="H214" s="42">
        <v>0</v>
      </c>
      <c r="I214" s="43">
        <f>ROUND(G214*H214,P4)</f>
        <v>0</v>
      </c>
      <c r="J214" s="37"/>
      <c r="O214" s="44">
        <f>I214*0.21</f>
        <v>0</v>
      </c>
      <c r="P214">
        <v>3</v>
      </c>
    </row>
    <row r="215">
      <c r="A215" s="37" t="s">
        <v>149</v>
      </c>
      <c r="B215" s="45"/>
      <c r="C215" s="46"/>
      <c r="D215" s="46"/>
      <c r="E215" s="47" t="s">
        <v>146</v>
      </c>
      <c r="F215" s="46"/>
      <c r="G215" s="46"/>
      <c r="H215" s="46"/>
      <c r="I215" s="46"/>
      <c r="J215" s="48"/>
    </row>
    <row r="216" ht="60">
      <c r="A216" s="37" t="s">
        <v>150</v>
      </c>
      <c r="B216" s="45"/>
      <c r="C216" s="46"/>
      <c r="D216" s="46"/>
      <c r="E216" s="49" t="s">
        <v>1230</v>
      </c>
      <c r="F216" s="46"/>
      <c r="G216" s="46"/>
      <c r="H216" s="46"/>
      <c r="I216" s="46"/>
      <c r="J216" s="48"/>
    </row>
    <row r="217" ht="105">
      <c r="A217" s="37" t="s">
        <v>152</v>
      </c>
      <c r="B217" s="45"/>
      <c r="C217" s="46"/>
      <c r="D217" s="46"/>
      <c r="E217" s="39" t="s">
        <v>1231</v>
      </c>
      <c r="F217" s="46"/>
      <c r="G217" s="46"/>
      <c r="H217" s="46"/>
      <c r="I217" s="46"/>
      <c r="J217" s="48"/>
    </row>
    <row r="218">
      <c r="A218" s="37" t="s">
        <v>144</v>
      </c>
      <c r="B218" s="37">
        <v>53</v>
      </c>
      <c r="C218" s="38" t="s">
        <v>526</v>
      </c>
      <c r="D218" s="37" t="s">
        <v>146</v>
      </c>
      <c r="E218" s="39" t="s">
        <v>527</v>
      </c>
      <c r="F218" s="40" t="s">
        <v>148</v>
      </c>
      <c r="G218" s="41">
        <v>114.294</v>
      </c>
      <c r="H218" s="42">
        <v>0</v>
      </c>
      <c r="I218" s="43">
        <f>ROUND(G218*H218,P4)</f>
        <v>0</v>
      </c>
      <c r="J218" s="37"/>
      <c r="O218" s="44">
        <f>I218*0.21</f>
        <v>0</v>
      </c>
      <c r="P218">
        <v>3</v>
      </c>
    </row>
    <row r="219">
      <c r="A219" s="37" t="s">
        <v>149</v>
      </c>
      <c r="B219" s="45"/>
      <c r="C219" s="46"/>
      <c r="D219" s="46"/>
      <c r="E219" s="47" t="s">
        <v>146</v>
      </c>
      <c r="F219" s="46"/>
      <c r="G219" s="46"/>
      <c r="H219" s="46"/>
      <c r="I219" s="46"/>
      <c r="J219" s="48"/>
    </row>
    <row r="220" ht="225">
      <c r="A220" s="37" t="s">
        <v>150</v>
      </c>
      <c r="B220" s="45"/>
      <c r="C220" s="46"/>
      <c r="D220" s="46"/>
      <c r="E220" s="49" t="s">
        <v>1232</v>
      </c>
      <c r="F220" s="46"/>
      <c r="G220" s="46"/>
      <c r="H220" s="46"/>
      <c r="I220" s="46"/>
      <c r="J220" s="48"/>
    </row>
    <row r="221" ht="409.5">
      <c r="A221" s="37" t="s">
        <v>152</v>
      </c>
      <c r="B221" s="45"/>
      <c r="C221" s="46"/>
      <c r="D221" s="46"/>
      <c r="E221" s="39" t="s">
        <v>529</v>
      </c>
      <c r="F221" s="46"/>
      <c r="G221" s="46"/>
      <c r="H221" s="46"/>
      <c r="I221" s="46"/>
      <c r="J221" s="48"/>
    </row>
    <row r="222">
      <c r="A222" s="37" t="s">
        <v>144</v>
      </c>
      <c r="B222" s="37">
        <v>54</v>
      </c>
      <c r="C222" s="38" t="s">
        <v>530</v>
      </c>
      <c r="D222" s="37" t="s">
        <v>146</v>
      </c>
      <c r="E222" s="39" t="s">
        <v>531</v>
      </c>
      <c r="F222" s="40" t="s">
        <v>148</v>
      </c>
      <c r="G222" s="41">
        <v>190.11199999999999</v>
      </c>
      <c r="H222" s="42">
        <v>0</v>
      </c>
      <c r="I222" s="43">
        <f>ROUND(G222*H222,P4)</f>
        <v>0</v>
      </c>
      <c r="J222" s="37"/>
      <c r="O222" s="44">
        <f>I222*0.21</f>
        <v>0</v>
      </c>
      <c r="P222">
        <v>3</v>
      </c>
    </row>
    <row r="223">
      <c r="A223" s="37" t="s">
        <v>149</v>
      </c>
      <c r="B223" s="45"/>
      <c r="C223" s="46"/>
      <c r="D223" s="46"/>
      <c r="E223" s="47" t="s">
        <v>146</v>
      </c>
      <c r="F223" s="46"/>
      <c r="G223" s="46"/>
      <c r="H223" s="46"/>
      <c r="I223" s="46"/>
      <c r="J223" s="48"/>
    </row>
    <row r="224" ht="120">
      <c r="A224" s="37" t="s">
        <v>150</v>
      </c>
      <c r="B224" s="45"/>
      <c r="C224" s="46"/>
      <c r="D224" s="46"/>
      <c r="E224" s="49" t="s">
        <v>1233</v>
      </c>
      <c r="F224" s="46"/>
      <c r="G224" s="46"/>
      <c r="H224" s="46"/>
      <c r="I224" s="46"/>
      <c r="J224" s="48"/>
    </row>
    <row r="225" ht="409.5">
      <c r="A225" s="37" t="s">
        <v>152</v>
      </c>
      <c r="B225" s="45"/>
      <c r="C225" s="46"/>
      <c r="D225" s="46"/>
      <c r="E225" s="39" t="s">
        <v>529</v>
      </c>
      <c r="F225" s="46"/>
      <c r="G225" s="46"/>
      <c r="H225" s="46"/>
      <c r="I225" s="46"/>
      <c r="J225" s="48"/>
    </row>
    <row r="226">
      <c r="A226" s="37" t="s">
        <v>144</v>
      </c>
      <c r="B226" s="37">
        <v>55</v>
      </c>
      <c r="C226" s="38" t="s">
        <v>1234</v>
      </c>
      <c r="D226" s="37" t="s">
        <v>146</v>
      </c>
      <c r="E226" s="39" t="s">
        <v>1235</v>
      </c>
      <c r="F226" s="40" t="s">
        <v>148</v>
      </c>
      <c r="G226" s="41">
        <v>2006.6500000000001</v>
      </c>
      <c r="H226" s="42">
        <v>0</v>
      </c>
      <c r="I226" s="43">
        <f>ROUND(G226*H226,P4)</f>
        <v>0</v>
      </c>
      <c r="J226" s="37"/>
      <c r="O226" s="44">
        <f>I226*0.21</f>
        <v>0</v>
      </c>
      <c r="P226">
        <v>3</v>
      </c>
    </row>
    <row r="227">
      <c r="A227" s="37" t="s">
        <v>149</v>
      </c>
      <c r="B227" s="45"/>
      <c r="C227" s="46"/>
      <c r="D227" s="46"/>
      <c r="E227" s="47" t="s">
        <v>146</v>
      </c>
      <c r="F227" s="46"/>
      <c r="G227" s="46"/>
      <c r="H227" s="46"/>
      <c r="I227" s="46"/>
      <c r="J227" s="48"/>
    </row>
    <row r="228" ht="75">
      <c r="A228" s="37" t="s">
        <v>150</v>
      </c>
      <c r="B228" s="45"/>
      <c r="C228" s="46"/>
      <c r="D228" s="46"/>
      <c r="E228" s="49" t="s">
        <v>1236</v>
      </c>
      <c r="F228" s="46"/>
      <c r="G228" s="46"/>
      <c r="H228" s="46"/>
      <c r="I228" s="46"/>
      <c r="J228" s="48"/>
    </row>
    <row r="229" ht="75">
      <c r="A229" s="37" t="s">
        <v>152</v>
      </c>
      <c r="B229" s="45"/>
      <c r="C229" s="46"/>
      <c r="D229" s="46"/>
      <c r="E229" s="39" t="s">
        <v>1237</v>
      </c>
      <c r="F229" s="46"/>
      <c r="G229" s="46"/>
      <c r="H229" s="46"/>
      <c r="I229" s="46"/>
      <c r="J229" s="48"/>
    </row>
    <row r="230">
      <c r="A230" s="37" t="s">
        <v>144</v>
      </c>
      <c r="B230" s="37">
        <v>56</v>
      </c>
      <c r="C230" s="38" t="s">
        <v>1238</v>
      </c>
      <c r="D230" s="37" t="s">
        <v>146</v>
      </c>
      <c r="E230" s="39" t="s">
        <v>1239</v>
      </c>
      <c r="F230" s="40" t="s">
        <v>148</v>
      </c>
      <c r="G230" s="41">
        <v>68.573999999999998</v>
      </c>
      <c r="H230" s="42">
        <v>0</v>
      </c>
      <c r="I230" s="43">
        <f>ROUND(G230*H230,P4)</f>
        <v>0</v>
      </c>
      <c r="J230" s="37"/>
      <c r="O230" s="44">
        <f>I230*0.21</f>
        <v>0</v>
      </c>
      <c r="P230">
        <v>3</v>
      </c>
    </row>
    <row r="231">
      <c r="A231" s="37" t="s">
        <v>149</v>
      </c>
      <c r="B231" s="45"/>
      <c r="C231" s="46"/>
      <c r="D231" s="46"/>
      <c r="E231" s="47" t="s">
        <v>146</v>
      </c>
      <c r="F231" s="46"/>
      <c r="G231" s="46"/>
      <c r="H231" s="46"/>
      <c r="I231" s="46"/>
      <c r="J231" s="48"/>
    </row>
    <row r="232" ht="75">
      <c r="A232" s="37" t="s">
        <v>150</v>
      </c>
      <c r="B232" s="45"/>
      <c r="C232" s="46"/>
      <c r="D232" s="46"/>
      <c r="E232" s="49" t="s">
        <v>1240</v>
      </c>
      <c r="F232" s="46"/>
      <c r="G232" s="46"/>
      <c r="H232" s="46"/>
      <c r="I232" s="46"/>
      <c r="J232" s="48"/>
    </row>
    <row r="233" ht="120">
      <c r="A233" s="37" t="s">
        <v>152</v>
      </c>
      <c r="B233" s="45"/>
      <c r="C233" s="46"/>
      <c r="D233" s="46"/>
      <c r="E233" s="39" t="s">
        <v>1241</v>
      </c>
      <c r="F233" s="46"/>
      <c r="G233" s="46"/>
      <c r="H233" s="46"/>
      <c r="I233" s="46"/>
      <c r="J233" s="48"/>
    </row>
    <row r="234">
      <c r="A234" s="37" t="s">
        <v>144</v>
      </c>
      <c r="B234" s="37">
        <v>57</v>
      </c>
      <c r="C234" s="38" t="s">
        <v>1242</v>
      </c>
      <c r="D234" s="37" t="s">
        <v>146</v>
      </c>
      <c r="E234" s="39" t="s">
        <v>1243</v>
      </c>
      <c r="F234" s="40" t="s">
        <v>148</v>
      </c>
      <c r="G234" s="41">
        <v>3.722</v>
      </c>
      <c r="H234" s="42">
        <v>0</v>
      </c>
      <c r="I234" s="43">
        <f>ROUND(G234*H234,P4)</f>
        <v>0</v>
      </c>
      <c r="J234" s="37"/>
      <c r="O234" s="44">
        <f>I234*0.21</f>
        <v>0</v>
      </c>
      <c r="P234">
        <v>3</v>
      </c>
    </row>
    <row r="235">
      <c r="A235" s="37" t="s">
        <v>149</v>
      </c>
      <c r="B235" s="45"/>
      <c r="C235" s="46"/>
      <c r="D235" s="46"/>
      <c r="E235" s="47" t="s">
        <v>146</v>
      </c>
      <c r="F235" s="46"/>
      <c r="G235" s="46"/>
      <c r="H235" s="46"/>
      <c r="I235" s="46"/>
      <c r="J235" s="48"/>
    </row>
    <row r="236" ht="75">
      <c r="A236" s="37" t="s">
        <v>150</v>
      </c>
      <c r="B236" s="45"/>
      <c r="C236" s="46"/>
      <c r="D236" s="46"/>
      <c r="E236" s="49" t="s">
        <v>1244</v>
      </c>
      <c r="F236" s="46"/>
      <c r="G236" s="46"/>
      <c r="H236" s="46"/>
      <c r="I236" s="46"/>
      <c r="J236" s="48"/>
    </row>
    <row r="237" ht="150">
      <c r="A237" s="37" t="s">
        <v>152</v>
      </c>
      <c r="B237" s="45"/>
      <c r="C237" s="46"/>
      <c r="D237" s="46"/>
      <c r="E237" s="39" t="s">
        <v>1245</v>
      </c>
      <c r="F237" s="46"/>
      <c r="G237" s="46"/>
      <c r="H237" s="46"/>
      <c r="I237" s="46"/>
      <c r="J237" s="48"/>
    </row>
    <row r="238">
      <c r="A238" s="31" t="s">
        <v>141</v>
      </c>
      <c r="B238" s="32"/>
      <c r="C238" s="33" t="s">
        <v>1246</v>
      </c>
      <c r="D238" s="34"/>
      <c r="E238" s="31" t="s">
        <v>1247</v>
      </c>
      <c r="F238" s="34"/>
      <c r="G238" s="34"/>
      <c r="H238" s="34"/>
      <c r="I238" s="35">
        <f>SUMIFS(I239:I242,A239:A242,"P")</f>
        <v>0</v>
      </c>
      <c r="J238" s="36"/>
    </row>
    <row r="239">
      <c r="A239" s="37" t="s">
        <v>144</v>
      </c>
      <c r="B239" s="37">
        <v>58</v>
      </c>
      <c r="C239" s="38" t="s">
        <v>1248</v>
      </c>
      <c r="D239" s="37" t="s">
        <v>146</v>
      </c>
      <c r="E239" s="39" t="s">
        <v>1249</v>
      </c>
      <c r="F239" s="40" t="s">
        <v>148</v>
      </c>
      <c r="G239" s="41">
        <v>78.075999999999993</v>
      </c>
      <c r="H239" s="42">
        <v>0</v>
      </c>
      <c r="I239" s="43">
        <f>ROUND(G239*H239,P4)</f>
        <v>0</v>
      </c>
      <c r="J239" s="37"/>
      <c r="O239" s="44">
        <f>I239*0.21</f>
        <v>0</v>
      </c>
      <c r="P239">
        <v>3</v>
      </c>
    </row>
    <row r="240">
      <c r="A240" s="37" t="s">
        <v>149</v>
      </c>
      <c r="B240" s="45"/>
      <c r="C240" s="46"/>
      <c r="D240" s="46"/>
      <c r="E240" s="47" t="s">
        <v>146</v>
      </c>
      <c r="F240" s="46"/>
      <c r="G240" s="46"/>
      <c r="H240" s="46"/>
      <c r="I240" s="46"/>
      <c r="J240" s="48"/>
    </row>
    <row r="241" ht="255">
      <c r="A241" s="37" t="s">
        <v>150</v>
      </c>
      <c r="B241" s="45"/>
      <c r="C241" s="46"/>
      <c r="D241" s="46"/>
      <c r="E241" s="49" t="s">
        <v>1250</v>
      </c>
      <c r="F241" s="46"/>
      <c r="G241" s="46"/>
      <c r="H241" s="46"/>
      <c r="I241" s="46"/>
      <c r="J241" s="48"/>
    </row>
    <row r="242" ht="409.5">
      <c r="A242" s="37" t="s">
        <v>152</v>
      </c>
      <c r="B242" s="45"/>
      <c r="C242" s="46"/>
      <c r="D242" s="46"/>
      <c r="E242" s="39" t="s">
        <v>1251</v>
      </c>
      <c r="F242" s="46"/>
      <c r="G242" s="46"/>
      <c r="H242" s="46"/>
      <c r="I242" s="46"/>
      <c r="J242" s="48"/>
    </row>
    <row r="243">
      <c r="A243" s="31" t="s">
        <v>141</v>
      </c>
      <c r="B243" s="32"/>
      <c r="C243" s="33" t="s">
        <v>591</v>
      </c>
      <c r="D243" s="34"/>
      <c r="E243" s="31" t="s">
        <v>1252</v>
      </c>
      <c r="F243" s="34"/>
      <c r="G243" s="34"/>
      <c r="H243" s="34"/>
      <c r="I243" s="35">
        <f>SUMIFS(I244:I259,A244:A259,"P")</f>
        <v>0</v>
      </c>
      <c r="J243" s="36"/>
    </row>
    <row r="244" ht="30">
      <c r="A244" s="37" t="s">
        <v>144</v>
      </c>
      <c r="B244" s="37">
        <v>59</v>
      </c>
      <c r="C244" s="38" t="s">
        <v>593</v>
      </c>
      <c r="D244" s="37" t="s">
        <v>146</v>
      </c>
      <c r="E244" s="39" t="s">
        <v>594</v>
      </c>
      <c r="F244" s="40" t="s">
        <v>164</v>
      </c>
      <c r="G244" s="41">
        <v>2809.5059999999999</v>
      </c>
      <c r="H244" s="42">
        <v>0</v>
      </c>
      <c r="I244" s="43">
        <f>ROUND(G244*H244,P4)</f>
        <v>0</v>
      </c>
      <c r="J244" s="37"/>
      <c r="O244" s="44">
        <f>I244*0.21</f>
        <v>0</v>
      </c>
      <c r="P244">
        <v>3</v>
      </c>
    </row>
    <row r="245">
      <c r="A245" s="37" t="s">
        <v>149</v>
      </c>
      <c r="B245" s="45"/>
      <c r="C245" s="46"/>
      <c r="D245" s="46"/>
      <c r="E245" s="47" t="s">
        <v>146</v>
      </c>
      <c r="F245" s="46"/>
      <c r="G245" s="46"/>
      <c r="H245" s="46"/>
      <c r="I245" s="46"/>
      <c r="J245" s="48"/>
    </row>
    <row r="246" ht="409.5">
      <c r="A246" s="37" t="s">
        <v>150</v>
      </c>
      <c r="B246" s="45"/>
      <c r="C246" s="46"/>
      <c r="D246" s="46"/>
      <c r="E246" s="49" t="s">
        <v>1253</v>
      </c>
      <c r="F246" s="46"/>
      <c r="G246" s="46"/>
      <c r="H246" s="46"/>
      <c r="I246" s="46"/>
      <c r="J246" s="48"/>
    </row>
    <row r="247" ht="285">
      <c r="A247" s="37" t="s">
        <v>152</v>
      </c>
      <c r="B247" s="45"/>
      <c r="C247" s="46"/>
      <c r="D247" s="46"/>
      <c r="E247" s="39" t="s">
        <v>596</v>
      </c>
      <c r="F247" s="46"/>
      <c r="G247" s="46"/>
      <c r="H247" s="46"/>
      <c r="I247" s="46"/>
      <c r="J247" s="48"/>
    </row>
    <row r="248" ht="30">
      <c r="A248" s="37" t="s">
        <v>144</v>
      </c>
      <c r="B248" s="37">
        <v>60</v>
      </c>
      <c r="C248" s="38" t="s">
        <v>1254</v>
      </c>
      <c r="D248" s="37" t="s">
        <v>146</v>
      </c>
      <c r="E248" s="39" t="s">
        <v>1255</v>
      </c>
      <c r="F248" s="40" t="s">
        <v>164</v>
      </c>
      <c r="G248" s="41">
        <v>2788.7800000000002</v>
      </c>
      <c r="H248" s="42">
        <v>0</v>
      </c>
      <c r="I248" s="43">
        <f>ROUND(G248*H248,P4)</f>
        <v>0</v>
      </c>
      <c r="J248" s="37"/>
      <c r="O248" s="44">
        <f>I248*0.21</f>
        <v>0</v>
      </c>
      <c r="P248">
        <v>3</v>
      </c>
    </row>
    <row r="249">
      <c r="A249" s="37" t="s">
        <v>149</v>
      </c>
      <c r="B249" s="45"/>
      <c r="C249" s="46"/>
      <c r="D249" s="46"/>
      <c r="E249" s="47" t="s">
        <v>146</v>
      </c>
      <c r="F249" s="46"/>
      <c r="G249" s="46"/>
      <c r="H249" s="46"/>
      <c r="I249" s="46"/>
      <c r="J249" s="48"/>
    </row>
    <row r="250" ht="409.5">
      <c r="A250" s="37" t="s">
        <v>150</v>
      </c>
      <c r="B250" s="45"/>
      <c r="C250" s="46"/>
      <c r="D250" s="46"/>
      <c r="E250" s="49" t="s">
        <v>1256</v>
      </c>
      <c r="F250" s="46"/>
      <c r="G250" s="46"/>
      <c r="H250" s="46"/>
      <c r="I250" s="46"/>
      <c r="J250" s="48"/>
    </row>
    <row r="251" ht="285">
      <c r="A251" s="37" t="s">
        <v>152</v>
      </c>
      <c r="B251" s="45"/>
      <c r="C251" s="46"/>
      <c r="D251" s="46"/>
      <c r="E251" s="39" t="s">
        <v>596</v>
      </c>
      <c r="F251" s="46"/>
      <c r="G251" s="46"/>
      <c r="H251" s="46"/>
      <c r="I251" s="46"/>
      <c r="J251" s="48"/>
    </row>
    <row r="252">
      <c r="A252" s="37" t="s">
        <v>144</v>
      </c>
      <c r="B252" s="37">
        <v>61</v>
      </c>
      <c r="C252" s="38" t="s">
        <v>1257</v>
      </c>
      <c r="D252" s="37" t="s">
        <v>146</v>
      </c>
      <c r="E252" s="39" t="s">
        <v>1258</v>
      </c>
      <c r="F252" s="40" t="s">
        <v>164</v>
      </c>
      <c r="G252" s="41">
        <v>1227.2280000000001</v>
      </c>
      <c r="H252" s="42">
        <v>0</v>
      </c>
      <c r="I252" s="43">
        <f>ROUND(G252*H252,P4)</f>
        <v>0</v>
      </c>
      <c r="J252" s="37"/>
      <c r="O252" s="44">
        <f>I252*0.21</f>
        <v>0</v>
      </c>
      <c r="P252">
        <v>3</v>
      </c>
    </row>
    <row r="253">
      <c r="A253" s="37" t="s">
        <v>149</v>
      </c>
      <c r="B253" s="45"/>
      <c r="C253" s="46"/>
      <c r="D253" s="46"/>
      <c r="E253" s="47" t="s">
        <v>146</v>
      </c>
      <c r="F253" s="46"/>
      <c r="G253" s="46"/>
      <c r="H253" s="46"/>
      <c r="I253" s="46"/>
      <c r="J253" s="48"/>
    </row>
    <row r="254" ht="405">
      <c r="A254" s="37" t="s">
        <v>150</v>
      </c>
      <c r="B254" s="45"/>
      <c r="C254" s="46"/>
      <c r="D254" s="46"/>
      <c r="E254" s="49" t="s">
        <v>1259</v>
      </c>
      <c r="F254" s="46"/>
      <c r="G254" s="46"/>
      <c r="H254" s="46"/>
      <c r="I254" s="46"/>
      <c r="J254" s="48"/>
    </row>
    <row r="255" ht="75">
      <c r="A255" s="37" t="s">
        <v>152</v>
      </c>
      <c r="B255" s="45"/>
      <c r="C255" s="46"/>
      <c r="D255" s="46"/>
      <c r="E255" s="39" t="s">
        <v>1260</v>
      </c>
      <c r="F255" s="46"/>
      <c r="G255" s="46"/>
      <c r="H255" s="46"/>
      <c r="I255" s="46"/>
      <c r="J255" s="48"/>
    </row>
    <row r="256" ht="30">
      <c r="A256" s="37" t="s">
        <v>144</v>
      </c>
      <c r="B256" s="37">
        <v>62</v>
      </c>
      <c r="C256" s="38" t="s">
        <v>1261</v>
      </c>
      <c r="D256" s="37" t="s">
        <v>146</v>
      </c>
      <c r="E256" s="39" t="s">
        <v>1262</v>
      </c>
      <c r="F256" s="40" t="s">
        <v>164</v>
      </c>
      <c r="G256" s="41">
        <v>465.80399999999997</v>
      </c>
      <c r="H256" s="42">
        <v>0</v>
      </c>
      <c r="I256" s="43">
        <f>ROUND(G256*H256,P4)</f>
        <v>0</v>
      </c>
      <c r="J256" s="37"/>
      <c r="O256" s="44">
        <f>I256*0.21</f>
        <v>0</v>
      </c>
      <c r="P256">
        <v>3</v>
      </c>
    </row>
    <row r="257">
      <c r="A257" s="37" t="s">
        <v>149</v>
      </c>
      <c r="B257" s="45"/>
      <c r="C257" s="46"/>
      <c r="D257" s="46"/>
      <c r="E257" s="47" t="s">
        <v>146</v>
      </c>
      <c r="F257" s="46"/>
      <c r="G257" s="46"/>
      <c r="H257" s="46"/>
      <c r="I257" s="46"/>
      <c r="J257" s="48"/>
    </row>
    <row r="258" ht="195">
      <c r="A258" s="37" t="s">
        <v>150</v>
      </c>
      <c r="B258" s="45"/>
      <c r="C258" s="46"/>
      <c r="D258" s="46"/>
      <c r="E258" s="49" t="s">
        <v>1263</v>
      </c>
      <c r="F258" s="46"/>
      <c r="G258" s="46"/>
      <c r="H258" s="46"/>
      <c r="I258" s="46"/>
      <c r="J258" s="48"/>
    </row>
    <row r="259" ht="409.5">
      <c r="A259" s="37" t="s">
        <v>152</v>
      </c>
      <c r="B259" s="45"/>
      <c r="C259" s="46"/>
      <c r="D259" s="46"/>
      <c r="E259" s="39" t="s">
        <v>1264</v>
      </c>
      <c r="F259" s="46"/>
      <c r="G259" s="46"/>
      <c r="H259" s="46"/>
      <c r="I259" s="46"/>
      <c r="J259" s="48"/>
    </row>
    <row r="260">
      <c r="A260" s="31" t="s">
        <v>141</v>
      </c>
      <c r="B260" s="32"/>
      <c r="C260" s="33" t="s">
        <v>600</v>
      </c>
      <c r="D260" s="34"/>
      <c r="E260" s="31" t="s">
        <v>1265</v>
      </c>
      <c r="F260" s="34"/>
      <c r="G260" s="34"/>
      <c r="H260" s="34"/>
      <c r="I260" s="35">
        <f>SUMIFS(I261:I276,A261:A276,"P")</f>
        <v>0</v>
      </c>
      <c r="J260" s="36"/>
    </row>
    <row r="261">
      <c r="A261" s="37" t="s">
        <v>144</v>
      </c>
      <c r="B261" s="37">
        <v>63</v>
      </c>
      <c r="C261" s="38" t="s">
        <v>1020</v>
      </c>
      <c r="D261" s="37" t="s">
        <v>146</v>
      </c>
      <c r="E261" s="39" t="s">
        <v>1021</v>
      </c>
      <c r="F261" s="40" t="s">
        <v>156</v>
      </c>
      <c r="G261" s="41">
        <v>21.399999999999999</v>
      </c>
      <c r="H261" s="42">
        <v>0</v>
      </c>
      <c r="I261" s="43">
        <f>ROUND(G261*H261,P4)</f>
        <v>0</v>
      </c>
      <c r="J261" s="37"/>
      <c r="O261" s="44">
        <f>I261*0.21</f>
        <v>0</v>
      </c>
      <c r="P261">
        <v>3</v>
      </c>
    </row>
    <row r="262">
      <c r="A262" s="37" t="s">
        <v>149</v>
      </c>
      <c r="B262" s="45"/>
      <c r="C262" s="46"/>
      <c r="D262" s="46"/>
      <c r="E262" s="47" t="s">
        <v>146</v>
      </c>
      <c r="F262" s="46"/>
      <c r="G262" s="46"/>
      <c r="H262" s="46"/>
      <c r="I262" s="46"/>
      <c r="J262" s="48"/>
    </row>
    <row r="263" ht="60">
      <c r="A263" s="37" t="s">
        <v>150</v>
      </c>
      <c r="B263" s="45"/>
      <c r="C263" s="46"/>
      <c r="D263" s="46"/>
      <c r="E263" s="49" t="s">
        <v>1266</v>
      </c>
      <c r="F263" s="46"/>
      <c r="G263" s="46"/>
      <c r="H263" s="46"/>
      <c r="I263" s="46"/>
      <c r="J263" s="48"/>
    </row>
    <row r="264" ht="330">
      <c r="A264" s="37" t="s">
        <v>152</v>
      </c>
      <c r="B264" s="45"/>
      <c r="C264" s="46"/>
      <c r="D264" s="46"/>
      <c r="E264" s="39" t="s">
        <v>1023</v>
      </c>
      <c r="F264" s="46"/>
      <c r="G264" s="46"/>
      <c r="H264" s="46"/>
      <c r="I264" s="46"/>
      <c r="J264" s="48"/>
    </row>
    <row r="265">
      <c r="A265" s="37" t="s">
        <v>144</v>
      </c>
      <c r="B265" s="37">
        <v>64</v>
      </c>
      <c r="C265" s="38" t="s">
        <v>1267</v>
      </c>
      <c r="D265" s="37" t="s">
        <v>146</v>
      </c>
      <c r="E265" s="39" t="s">
        <v>1268</v>
      </c>
      <c r="F265" s="40" t="s">
        <v>156</v>
      </c>
      <c r="G265" s="41">
        <v>83.799999999999997</v>
      </c>
      <c r="H265" s="42">
        <v>0</v>
      </c>
      <c r="I265" s="43">
        <f>ROUND(G265*H265,P4)</f>
        <v>0</v>
      </c>
      <c r="J265" s="37"/>
      <c r="O265" s="44">
        <f>I265*0.21</f>
        <v>0</v>
      </c>
      <c r="P265">
        <v>3</v>
      </c>
    </row>
    <row r="266">
      <c r="A266" s="37" t="s">
        <v>149</v>
      </c>
      <c r="B266" s="45"/>
      <c r="C266" s="46"/>
      <c r="D266" s="46"/>
      <c r="E266" s="47" t="s">
        <v>146</v>
      </c>
      <c r="F266" s="46"/>
      <c r="G266" s="46"/>
      <c r="H266" s="46"/>
      <c r="I266" s="46"/>
      <c r="J266" s="48"/>
    </row>
    <row r="267" ht="75">
      <c r="A267" s="37" t="s">
        <v>150</v>
      </c>
      <c r="B267" s="45"/>
      <c r="C267" s="46"/>
      <c r="D267" s="46"/>
      <c r="E267" s="49" t="s">
        <v>1269</v>
      </c>
      <c r="F267" s="46"/>
      <c r="G267" s="46"/>
      <c r="H267" s="46"/>
      <c r="I267" s="46"/>
      <c r="J267" s="48"/>
    </row>
    <row r="268" ht="330">
      <c r="A268" s="37" t="s">
        <v>152</v>
      </c>
      <c r="B268" s="45"/>
      <c r="C268" s="46"/>
      <c r="D268" s="46"/>
      <c r="E268" s="39" t="s">
        <v>1023</v>
      </c>
      <c r="F268" s="46"/>
      <c r="G268" s="46"/>
      <c r="H268" s="46"/>
      <c r="I268" s="46"/>
      <c r="J268" s="48"/>
    </row>
    <row r="269">
      <c r="A269" s="37" t="s">
        <v>144</v>
      </c>
      <c r="B269" s="37">
        <v>65</v>
      </c>
      <c r="C269" s="38" t="s">
        <v>1270</v>
      </c>
      <c r="D269" s="37" t="s">
        <v>146</v>
      </c>
      <c r="E269" s="39" t="s">
        <v>1271</v>
      </c>
      <c r="F269" s="40" t="s">
        <v>156</v>
      </c>
      <c r="G269" s="41">
        <v>34</v>
      </c>
      <c r="H269" s="42">
        <v>0</v>
      </c>
      <c r="I269" s="43">
        <f>ROUND(G269*H269,P4)</f>
        <v>0</v>
      </c>
      <c r="J269" s="37"/>
      <c r="O269" s="44">
        <f>I269*0.21</f>
        <v>0</v>
      </c>
      <c r="P269">
        <v>3</v>
      </c>
    </row>
    <row r="270">
      <c r="A270" s="37" t="s">
        <v>149</v>
      </c>
      <c r="B270" s="45"/>
      <c r="C270" s="46"/>
      <c r="D270" s="46"/>
      <c r="E270" s="47" t="s">
        <v>146</v>
      </c>
      <c r="F270" s="46"/>
      <c r="G270" s="46"/>
      <c r="H270" s="46"/>
      <c r="I270" s="46"/>
      <c r="J270" s="48"/>
    </row>
    <row r="271" ht="75">
      <c r="A271" s="37" t="s">
        <v>150</v>
      </c>
      <c r="B271" s="45"/>
      <c r="C271" s="46"/>
      <c r="D271" s="46"/>
      <c r="E271" s="49" t="s">
        <v>1272</v>
      </c>
      <c r="F271" s="46"/>
      <c r="G271" s="46"/>
      <c r="H271" s="46"/>
      <c r="I271" s="46"/>
      <c r="J271" s="48"/>
    </row>
    <row r="272" ht="315">
      <c r="A272" s="37" t="s">
        <v>152</v>
      </c>
      <c r="B272" s="45"/>
      <c r="C272" s="46"/>
      <c r="D272" s="46"/>
      <c r="E272" s="39" t="s">
        <v>1027</v>
      </c>
      <c r="F272" s="46"/>
      <c r="G272" s="46"/>
      <c r="H272" s="46"/>
      <c r="I272" s="46"/>
      <c r="J272" s="48"/>
    </row>
    <row r="273">
      <c r="A273" s="37" t="s">
        <v>144</v>
      </c>
      <c r="B273" s="37">
        <v>66</v>
      </c>
      <c r="C273" s="38" t="s">
        <v>1028</v>
      </c>
      <c r="D273" s="37" t="s">
        <v>146</v>
      </c>
      <c r="E273" s="39" t="s">
        <v>1029</v>
      </c>
      <c r="F273" s="40" t="s">
        <v>178</v>
      </c>
      <c r="G273" s="41">
        <v>8</v>
      </c>
      <c r="H273" s="42">
        <v>0</v>
      </c>
      <c r="I273" s="43">
        <f>ROUND(G273*H273,P4)</f>
        <v>0</v>
      </c>
      <c r="J273" s="37"/>
      <c r="O273" s="44">
        <f>I273*0.21</f>
        <v>0</v>
      </c>
      <c r="P273">
        <v>3</v>
      </c>
    </row>
    <row r="274">
      <c r="A274" s="37" t="s">
        <v>149</v>
      </c>
      <c r="B274" s="45"/>
      <c r="C274" s="46"/>
      <c r="D274" s="46"/>
      <c r="E274" s="47" t="s">
        <v>146</v>
      </c>
      <c r="F274" s="46"/>
      <c r="G274" s="46"/>
      <c r="H274" s="46"/>
      <c r="I274" s="46"/>
      <c r="J274" s="48"/>
    </row>
    <row r="275" ht="75">
      <c r="A275" s="37" t="s">
        <v>150</v>
      </c>
      <c r="B275" s="45"/>
      <c r="C275" s="46"/>
      <c r="D275" s="46"/>
      <c r="E275" s="49" t="s">
        <v>1273</v>
      </c>
      <c r="F275" s="46"/>
      <c r="G275" s="46"/>
      <c r="H275" s="46"/>
      <c r="I275" s="46"/>
      <c r="J275" s="48"/>
    </row>
    <row r="276" ht="135">
      <c r="A276" s="37" t="s">
        <v>152</v>
      </c>
      <c r="B276" s="45"/>
      <c r="C276" s="46"/>
      <c r="D276" s="46"/>
      <c r="E276" s="39" t="s">
        <v>1031</v>
      </c>
      <c r="F276" s="46"/>
      <c r="G276" s="46"/>
      <c r="H276" s="46"/>
      <c r="I276" s="46"/>
      <c r="J276" s="48"/>
    </row>
    <row r="277">
      <c r="A277" s="31" t="s">
        <v>141</v>
      </c>
      <c r="B277" s="32"/>
      <c r="C277" s="33" t="s">
        <v>1274</v>
      </c>
      <c r="D277" s="34"/>
      <c r="E277" s="31" t="s">
        <v>1275</v>
      </c>
      <c r="F277" s="34"/>
      <c r="G277" s="34"/>
      <c r="H277" s="34"/>
      <c r="I277" s="35">
        <f>SUMIFS(I278:I321,A278:A321,"P")</f>
        <v>0</v>
      </c>
      <c r="J277" s="36"/>
    </row>
    <row r="278" ht="30">
      <c r="A278" s="37" t="s">
        <v>144</v>
      </c>
      <c r="B278" s="37">
        <v>67</v>
      </c>
      <c r="C278" s="38" t="s">
        <v>1276</v>
      </c>
      <c r="D278" s="37" t="s">
        <v>146</v>
      </c>
      <c r="E278" s="39" t="s">
        <v>1277</v>
      </c>
      <c r="F278" s="40" t="s">
        <v>156</v>
      </c>
      <c r="G278" s="41">
        <v>72</v>
      </c>
      <c r="H278" s="42">
        <v>0</v>
      </c>
      <c r="I278" s="43">
        <f>ROUND(G278*H278,P4)</f>
        <v>0</v>
      </c>
      <c r="J278" s="37"/>
      <c r="O278" s="44">
        <f>I278*0.21</f>
        <v>0</v>
      </c>
      <c r="P278">
        <v>3</v>
      </c>
    </row>
    <row r="279">
      <c r="A279" s="37" t="s">
        <v>149</v>
      </c>
      <c r="B279" s="45"/>
      <c r="C279" s="46"/>
      <c r="D279" s="46"/>
      <c r="E279" s="47" t="s">
        <v>146</v>
      </c>
      <c r="F279" s="46"/>
      <c r="G279" s="46"/>
      <c r="H279" s="46"/>
      <c r="I279" s="46"/>
      <c r="J279" s="48"/>
    </row>
    <row r="280" ht="60">
      <c r="A280" s="37" t="s">
        <v>150</v>
      </c>
      <c r="B280" s="45"/>
      <c r="C280" s="46"/>
      <c r="D280" s="46"/>
      <c r="E280" s="49" t="s">
        <v>1278</v>
      </c>
      <c r="F280" s="46"/>
      <c r="G280" s="46"/>
      <c r="H280" s="46"/>
      <c r="I280" s="46"/>
      <c r="J280" s="48"/>
    </row>
    <row r="281" ht="210">
      <c r="A281" s="37" t="s">
        <v>152</v>
      </c>
      <c r="B281" s="45"/>
      <c r="C281" s="46"/>
      <c r="D281" s="46"/>
      <c r="E281" s="39" t="s">
        <v>1279</v>
      </c>
      <c r="F281" s="46"/>
      <c r="G281" s="46"/>
      <c r="H281" s="46"/>
      <c r="I281" s="46"/>
      <c r="J281" s="48"/>
    </row>
    <row r="282">
      <c r="A282" s="37" t="s">
        <v>144</v>
      </c>
      <c r="B282" s="37">
        <v>68</v>
      </c>
      <c r="C282" s="38" t="s">
        <v>1280</v>
      </c>
      <c r="D282" s="37" t="s">
        <v>146</v>
      </c>
      <c r="E282" s="39" t="s">
        <v>1281</v>
      </c>
      <c r="F282" s="40" t="s">
        <v>178</v>
      </c>
      <c r="G282" s="41">
        <v>29</v>
      </c>
      <c r="H282" s="42">
        <v>0</v>
      </c>
      <c r="I282" s="43">
        <f>ROUND(G282*H282,P4)</f>
        <v>0</v>
      </c>
      <c r="J282" s="37"/>
      <c r="O282" s="44">
        <f>I282*0.21</f>
        <v>0</v>
      </c>
      <c r="P282">
        <v>3</v>
      </c>
    </row>
    <row r="283">
      <c r="A283" s="37" t="s">
        <v>149</v>
      </c>
      <c r="B283" s="45"/>
      <c r="C283" s="46"/>
      <c r="D283" s="46"/>
      <c r="E283" s="47" t="s">
        <v>146</v>
      </c>
      <c r="F283" s="46"/>
      <c r="G283" s="46"/>
      <c r="H283" s="46"/>
      <c r="I283" s="46"/>
      <c r="J283" s="48"/>
    </row>
    <row r="284" ht="60">
      <c r="A284" s="37" t="s">
        <v>150</v>
      </c>
      <c r="B284" s="45"/>
      <c r="C284" s="46"/>
      <c r="D284" s="46"/>
      <c r="E284" s="49" t="s">
        <v>1282</v>
      </c>
      <c r="F284" s="46"/>
      <c r="G284" s="46"/>
      <c r="H284" s="46"/>
      <c r="I284" s="46"/>
      <c r="J284" s="48"/>
    </row>
    <row r="285" ht="75">
      <c r="A285" s="37" t="s">
        <v>152</v>
      </c>
      <c r="B285" s="45"/>
      <c r="C285" s="46"/>
      <c r="D285" s="46"/>
      <c r="E285" s="39" t="s">
        <v>1283</v>
      </c>
      <c r="F285" s="46"/>
      <c r="G285" s="46"/>
      <c r="H285" s="46"/>
      <c r="I285" s="46"/>
      <c r="J285" s="48"/>
    </row>
    <row r="286" ht="30">
      <c r="A286" s="37" t="s">
        <v>144</v>
      </c>
      <c r="B286" s="37">
        <v>69</v>
      </c>
      <c r="C286" s="38" t="s">
        <v>1284</v>
      </c>
      <c r="D286" s="37" t="s">
        <v>146</v>
      </c>
      <c r="E286" s="39" t="s">
        <v>1285</v>
      </c>
      <c r="F286" s="40" t="s">
        <v>178</v>
      </c>
      <c r="G286" s="41">
        <v>2</v>
      </c>
      <c r="H286" s="42">
        <v>0</v>
      </c>
      <c r="I286" s="43">
        <f>ROUND(G286*H286,P4)</f>
        <v>0</v>
      </c>
      <c r="J286" s="37"/>
      <c r="O286" s="44">
        <f>I286*0.21</f>
        <v>0</v>
      </c>
      <c r="P286">
        <v>3</v>
      </c>
    </row>
    <row r="287">
      <c r="A287" s="37" t="s">
        <v>149</v>
      </c>
      <c r="B287" s="45"/>
      <c r="C287" s="46"/>
      <c r="D287" s="46"/>
      <c r="E287" s="47" t="s">
        <v>146</v>
      </c>
      <c r="F287" s="46"/>
      <c r="G287" s="46"/>
      <c r="H287" s="46"/>
      <c r="I287" s="46"/>
      <c r="J287" s="48"/>
    </row>
    <row r="288" ht="60">
      <c r="A288" s="37" t="s">
        <v>150</v>
      </c>
      <c r="B288" s="45"/>
      <c r="C288" s="46"/>
      <c r="D288" s="46"/>
      <c r="E288" s="49" t="s">
        <v>1286</v>
      </c>
      <c r="F288" s="46"/>
      <c r="G288" s="46"/>
      <c r="H288" s="46"/>
      <c r="I288" s="46"/>
      <c r="J288" s="48"/>
    </row>
    <row r="289" ht="90">
      <c r="A289" s="37" t="s">
        <v>152</v>
      </c>
      <c r="B289" s="45"/>
      <c r="C289" s="46"/>
      <c r="D289" s="46"/>
      <c r="E289" s="39" t="s">
        <v>1287</v>
      </c>
      <c r="F289" s="46"/>
      <c r="G289" s="46"/>
      <c r="H289" s="46"/>
      <c r="I289" s="46"/>
      <c r="J289" s="48"/>
    </row>
    <row r="290">
      <c r="A290" s="37" t="s">
        <v>144</v>
      </c>
      <c r="B290" s="37">
        <v>70</v>
      </c>
      <c r="C290" s="38" t="s">
        <v>1288</v>
      </c>
      <c r="D290" s="37" t="s">
        <v>146</v>
      </c>
      <c r="E290" s="39" t="s">
        <v>1289</v>
      </c>
      <c r="F290" s="40" t="s">
        <v>178</v>
      </c>
      <c r="G290" s="41">
        <v>2</v>
      </c>
      <c r="H290" s="42">
        <v>0</v>
      </c>
      <c r="I290" s="43">
        <f>ROUND(G290*H290,P4)</f>
        <v>0</v>
      </c>
      <c r="J290" s="37"/>
      <c r="O290" s="44">
        <f>I290*0.21</f>
        <v>0</v>
      </c>
      <c r="P290">
        <v>3</v>
      </c>
    </row>
    <row r="291">
      <c r="A291" s="37" t="s">
        <v>149</v>
      </c>
      <c r="B291" s="45"/>
      <c r="C291" s="46"/>
      <c r="D291" s="46"/>
      <c r="E291" s="47" t="s">
        <v>146</v>
      </c>
      <c r="F291" s="46"/>
      <c r="G291" s="46"/>
      <c r="H291" s="46"/>
      <c r="I291" s="46"/>
      <c r="J291" s="48"/>
    </row>
    <row r="292" ht="60">
      <c r="A292" s="37" t="s">
        <v>150</v>
      </c>
      <c r="B292" s="45"/>
      <c r="C292" s="46"/>
      <c r="D292" s="46"/>
      <c r="E292" s="49" t="s">
        <v>1290</v>
      </c>
      <c r="F292" s="46"/>
      <c r="G292" s="46"/>
      <c r="H292" s="46"/>
      <c r="I292" s="46"/>
      <c r="J292" s="48"/>
    </row>
    <row r="293" ht="75">
      <c r="A293" s="37" t="s">
        <v>152</v>
      </c>
      <c r="B293" s="45"/>
      <c r="C293" s="46"/>
      <c r="D293" s="46"/>
      <c r="E293" s="39" t="s">
        <v>1291</v>
      </c>
      <c r="F293" s="46"/>
      <c r="G293" s="46"/>
      <c r="H293" s="46"/>
      <c r="I293" s="46"/>
      <c r="J293" s="48"/>
    </row>
    <row r="294" ht="30">
      <c r="A294" s="37" t="s">
        <v>144</v>
      </c>
      <c r="B294" s="37">
        <v>71</v>
      </c>
      <c r="C294" s="38" t="s">
        <v>1292</v>
      </c>
      <c r="D294" s="37" t="s">
        <v>146</v>
      </c>
      <c r="E294" s="39" t="s">
        <v>1293</v>
      </c>
      <c r="F294" s="40" t="s">
        <v>156</v>
      </c>
      <c r="G294" s="41">
        <v>25.800000000000001</v>
      </c>
      <c r="H294" s="42">
        <v>0</v>
      </c>
      <c r="I294" s="43">
        <f>ROUND(G294*H294,P4)</f>
        <v>0</v>
      </c>
      <c r="J294" s="37"/>
      <c r="O294" s="44">
        <f>I294*0.21</f>
        <v>0</v>
      </c>
      <c r="P294">
        <v>3</v>
      </c>
    </row>
    <row r="295">
      <c r="A295" s="37" t="s">
        <v>149</v>
      </c>
      <c r="B295" s="45"/>
      <c r="C295" s="46"/>
      <c r="D295" s="46"/>
      <c r="E295" s="47" t="s">
        <v>146</v>
      </c>
      <c r="F295" s="46"/>
      <c r="G295" s="46"/>
      <c r="H295" s="46"/>
      <c r="I295" s="46"/>
      <c r="J295" s="48"/>
    </row>
    <row r="296" ht="60">
      <c r="A296" s="37" t="s">
        <v>150</v>
      </c>
      <c r="B296" s="45"/>
      <c r="C296" s="46"/>
      <c r="D296" s="46"/>
      <c r="E296" s="49" t="s">
        <v>1294</v>
      </c>
      <c r="F296" s="46"/>
      <c r="G296" s="46"/>
      <c r="H296" s="46"/>
      <c r="I296" s="46"/>
      <c r="J296" s="48"/>
    </row>
    <row r="297" ht="90">
      <c r="A297" s="37" t="s">
        <v>152</v>
      </c>
      <c r="B297" s="45"/>
      <c r="C297" s="46"/>
      <c r="D297" s="46"/>
      <c r="E297" s="39" t="s">
        <v>1295</v>
      </c>
      <c r="F297" s="46"/>
      <c r="G297" s="46"/>
      <c r="H297" s="46"/>
      <c r="I297" s="46"/>
      <c r="J297" s="48"/>
    </row>
    <row r="298" ht="30">
      <c r="A298" s="37" t="s">
        <v>144</v>
      </c>
      <c r="B298" s="37">
        <v>72</v>
      </c>
      <c r="C298" s="38" t="s">
        <v>1296</v>
      </c>
      <c r="D298" s="37" t="s">
        <v>146</v>
      </c>
      <c r="E298" s="39" t="s">
        <v>1297</v>
      </c>
      <c r="F298" s="40" t="s">
        <v>156</v>
      </c>
      <c r="G298" s="41">
        <v>12</v>
      </c>
      <c r="H298" s="42">
        <v>0</v>
      </c>
      <c r="I298" s="43">
        <f>ROUND(G298*H298,P4)</f>
        <v>0</v>
      </c>
      <c r="J298" s="37"/>
      <c r="O298" s="44">
        <f>I298*0.21</f>
        <v>0</v>
      </c>
      <c r="P298">
        <v>3</v>
      </c>
    </row>
    <row r="299">
      <c r="A299" s="37" t="s">
        <v>149</v>
      </c>
      <c r="B299" s="45"/>
      <c r="C299" s="46"/>
      <c r="D299" s="46"/>
      <c r="E299" s="47" t="s">
        <v>146</v>
      </c>
      <c r="F299" s="46"/>
      <c r="G299" s="46"/>
      <c r="H299" s="46"/>
      <c r="I299" s="46"/>
      <c r="J299" s="48"/>
    </row>
    <row r="300" ht="60">
      <c r="A300" s="37" t="s">
        <v>150</v>
      </c>
      <c r="B300" s="45"/>
      <c r="C300" s="46"/>
      <c r="D300" s="46"/>
      <c r="E300" s="49" t="s">
        <v>1298</v>
      </c>
      <c r="F300" s="46"/>
      <c r="G300" s="46"/>
      <c r="H300" s="46"/>
      <c r="I300" s="46"/>
      <c r="J300" s="48"/>
    </row>
    <row r="301" ht="165">
      <c r="A301" s="37" t="s">
        <v>152</v>
      </c>
      <c r="B301" s="45"/>
      <c r="C301" s="46"/>
      <c r="D301" s="46"/>
      <c r="E301" s="39" t="s">
        <v>1299</v>
      </c>
      <c r="F301" s="46"/>
      <c r="G301" s="46"/>
      <c r="H301" s="46"/>
      <c r="I301" s="46"/>
      <c r="J301" s="48"/>
    </row>
    <row r="302">
      <c r="A302" s="37" t="s">
        <v>144</v>
      </c>
      <c r="B302" s="37">
        <v>73</v>
      </c>
      <c r="C302" s="38" t="s">
        <v>1300</v>
      </c>
      <c r="D302" s="37" t="s">
        <v>146</v>
      </c>
      <c r="E302" s="39" t="s">
        <v>1301</v>
      </c>
      <c r="F302" s="40" t="s">
        <v>1211</v>
      </c>
      <c r="G302" s="41">
        <v>630</v>
      </c>
      <c r="H302" s="42">
        <v>0</v>
      </c>
      <c r="I302" s="43">
        <f>ROUND(G302*H302,P4)</f>
        <v>0</v>
      </c>
      <c r="J302" s="37"/>
      <c r="O302" s="44">
        <f>I302*0.21</f>
        <v>0</v>
      </c>
      <c r="P302">
        <v>3</v>
      </c>
    </row>
    <row r="303">
      <c r="A303" s="37" t="s">
        <v>149</v>
      </c>
      <c r="B303" s="45"/>
      <c r="C303" s="46"/>
      <c r="D303" s="46"/>
      <c r="E303" s="47" t="s">
        <v>146</v>
      </c>
      <c r="F303" s="46"/>
      <c r="G303" s="46"/>
      <c r="H303" s="46"/>
      <c r="I303" s="46"/>
      <c r="J303" s="48"/>
    </row>
    <row r="304" ht="60">
      <c r="A304" s="37" t="s">
        <v>150</v>
      </c>
      <c r="B304" s="45"/>
      <c r="C304" s="46"/>
      <c r="D304" s="46"/>
      <c r="E304" s="49" t="s">
        <v>1302</v>
      </c>
      <c r="F304" s="46"/>
      <c r="G304" s="46"/>
      <c r="H304" s="46"/>
      <c r="I304" s="46"/>
      <c r="J304" s="48"/>
    </row>
    <row r="305" ht="409.5">
      <c r="A305" s="37" t="s">
        <v>152</v>
      </c>
      <c r="B305" s="45"/>
      <c r="C305" s="46"/>
      <c r="D305" s="46"/>
      <c r="E305" s="39" t="s">
        <v>1303</v>
      </c>
      <c r="F305" s="46"/>
      <c r="G305" s="46"/>
      <c r="H305" s="46"/>
      <c r="I305" s="46"/>
      <c r="J305" s="48"/>
    </row>
    <row r="306">
      <c r="A306" s="37" t="s">
        <v>144</v>
      </c>
      <c r="B306" s="37">
        <v>74</v>
      </c>
      <c r="C306" s="38" t="s">
        <v>1304</v>
      </c>
      <c r="D306" s="37" t="s">
        <v>146</v>
      </c>
      <c r="E306" s="39" t="s">
        <v>1305</v>
      </c>
      <c r="F306" s="40" t="s">
        <v>1306</v>
      </c>
      <c r="G306" s="41">
        <v>551.04999999999995</v>
      </c>
      <c r="H306" s="42">
        <v>0</v>
      </c>
      <c r="I306" s="43">
        <f>ROUND(G306*H306,P4)</f>
        <v>0</v>
      </c>
      <c r="J306" s="37"/>
      <c r="O306" s="44">
        <f>I306*0.21</f>
        <v>0</v>
      </c>
      <c r="P306">
        <v>3</v>
      </c>
    </row>
    <row r="307">
      <c r="A307" s="37" t="s">
        <v>149</v>
      </c>
      <c r="B307" s="45"/>
      <c r="C307" s="46"/>
      <c r="D307" s="46"/>
      <c r="E307" s="47" t="s">
        <v>146</v>
      </c>
      <c r="F307" s="46"/>
      <c r="G307" s="46"/>
      <c r="H307" s="46"/>
      <c r="I307" s="46"/>
      <c r="J307" s="48"/>
    </row>
    <row r="308" ht="135">
      <c r="A308" s="37" t="s">
        <v>150</v>
      </c>
      <c r="B308" s="45"/>
      <c r="C308" s="46"/>
      <c r="D308" s="46"/>
      <c r="E308" s="49" t="s">
        <v>1307</v>
      </c>
      <c r="F308" s="46"/>
      <c r="G308" s="46"/>
      <c r="H308" s="46"/>
      <c r="I308" s="46"/>
      <c r="J308" s="48"/>
    </row>
    <row r="309" ht="409.5">
      <c r="A309" s="37" t="s">
        <v>152</v>
      </c>
      <c r="B309" s="45"/>
      <c r="C309" s="46"/>
      <c r="D309" s="46"/>
      <c r="E309" s="39" t="s">
        <v>1308</v>
      </c>
      <c r="F309" s="46"/>
      <c r="G309" s="46"/>
      <c r="H309" s="46"/>
      <c r="I309" s="46"/>
      <c r="J309" s="48"/>
    </row>
    <row r="310">
      <c r="A310" s="37" t="s">
        <v>144</v>
      </c>
      <c r="B310" s="37">
        <v>75</v>
      </c>
      <c r="C310" s="38" t="s">
        <v>1309</v>
      </c>
      <c r="D310" s="37" t="s">
        <v>146</v>
      </c>
      <c r="E310" s="39" t="s">
        <v>1310</v>
      </c>
      <c r="F310" s="40" t="s">
        <v>171</v>
      </c>
      <c r="G310" s="41">
        <v>1</v>
      </c>
      <c r="H310" s="42">
        <v>0</v>
      </c>
      <c r="I310" s="43">
        <f>ROUND(G310*H310,P4)</f>
        <v>0</v>
      </c>
      <c r="J310" s="37"/>
      <c r="O310" s="44">
        <f>I310*0.21</f>
        <v>0</v>
      </c>
      <c r="P310">
        <v>3</v>
      </c>
    </row>
    <row r="311">
      <c r="A311" s="37" t="s">
        <v>149</v>
      </c>
      <c r="B311" s="45"/>
      <c r="C311" s="46"/>
      <c r="D311" s="46"/>
      <c r="E311" s="47" t="s">
        <v>146</v>
      </c>
      <c r="F311" s="46"/>
      <c r="G311" s="46"/>
      <c r="H311" s="46"/>
      <c r="I311" s="46"/>
      <c r="J311" s="48"/>
    </row>
    <row r="312" ht="45">
      <c r="A312" s="37" t="s">
        <v>150</v>
      </c>
      <c r="B312" s="45"/>
      <c r="C312" s="46"/>
      <c r="D312" s="46"/>
      <c r="E312" s="49" t="s">
        <v>1311</v>
      </c>
      <c r="F312" s="46"/>
      <c r="G312" s="46"/>
      <c r="H312" s="46"/>
      <c r="I312" s="46"/>
      <c r="J312" s="48"/>
    </row>
    <row r="313" ht="90">
      <c r="A313" s="37" t="s">
        <v>152</v>
      </c>
      <c r="B313" s="45"/>
      <c r="C313" s="46"/>
      <c r="D313" s="46"/>
      <c r="E313" s="39" t="s">
        <v>1312</v>
      </c>
      <c r="F313" s="46"/>
      <c r="G313" s="46"/>
      <c r="H313" s="46"/>
      <c r="I313" s="46"/>
      <c r="J313" s="48"/>
    </row>
    <row r="314">
      <c r="A314" s="37" t="s">
        <v>144</v>
      </c>
      <c r="B314" s="37">
        <v>76</v>
      </c>
      <c r="C314" s="38" t="s">
        <v>1313</v>
      </c>
      <c r="D314" s="37" t="s">
        <v>146</v>
      </c>
      <c r="E314" s="39" t="s">
        <v>1314</v>
      </c>
      <c r="F314" s="40" t="s">
        <v>1077</v>
      </c>
      <c r="G314" s="41">
        <v>1</v>
      </c>
      <c r="H314" s="42">
        <v>0</v>
      </c>
      <c r="I314" s="43">
        <f>ROUND(G314*H314,P4)</f>
        <v>0</v>
      </c>
      <c r="J314" s="37"/>
      <c r="O314" s="44">
        <f>I314*0.21</f>
        <v>0</v>
      </c>
      <c r="P314">
        <v>3</v>
      </c>
    </row>
    <row r="315">
      <c r="A315" s="37" t="s">
        <v>149</v>
      </c>
      <c r="B315" s="45"/>
      <c r="C315" s="46"/>
      <c r="D315" s="46"/>
      <c r="E315" s="47" t="s">
        <v>146</v>
      </c>
      <c r="F315" s="46"/>
      <c r="G315" s="46"/>
      <c r="H315" s="46"/>
      <c r="I315" s="46"/>
      <c r="J315" s="48"/>
    </row>
    <row r="316" ht="45">
      <c r="A316" s="37" t="s">
        <v>150</v>
      </c>
      <c r="B316" s="45"/>
      <c r="C316" s="46"/>
      <c r="D316" s="46"/>
      <c r="E316" s="49" t="s">
        <v>1315</v>
      </c>
      <c r="F316" s="46"/>
      <c r="G316" s="46"/>
      <c r="H316" s="46"/>
      <c r="I316" s="46"/>
      <c r="J316" s="48"/>
    </row>
    <row r="317" ht="30">
      <c r="A317" s="37" t="s">
        <v>152</v>
      </c>
      <c r="B317" s="45"/>
      <c r="C317" s="46"/>
      <c r="D317" s="46"/>
      <c r="E317" s="39" t="s">
        <v>1316</v>
      </c>
      <c r="F317" s="46"/>
      <c r="G317" s="46"/>
      <c r="H317" s="46"/>
      <c r="I317" s="46"/>
      <c r="J317" s="48"/>
    </row>
    <row r="318">
      <c r="A318" s="37" t="s">
        <v>144</v>
      </c>
      <c r="B318" s="37">
        <v>77</v>
      </c>
      <c r="C318" s="38" t="s">
        <v>1317</v>
      </c>
      <c r="D318" s="37" t="s">
        <v>146</v>
      </c>
      <c r="E318" s="39" t="s">
        <v>1318</v>
      </c>
      <c r="F318" s="40" t="s">
        <v>1319</v>
      </c>
      <c r="G318" s="41">
        <v>4</v>
      </c>
      <c r="H318" s="42">
        <v>0</v>
      </c>
      <c r="I318" s="43">
        <f>ROUND(G318*H318,P4)</f>
        <v>0</v>
      </c>
      <c r="J318" s="37"/>
      <c r="O318" s="44">
        <f>I318*0.21</f>
        <v>0</v>
      </c>
      <c r="P318">
        <v>3</v>
      </c>
    </row>
    <row r="319">
      <c r="A319" s="37" t="s">
        <v>149</v>
      </c>
      <c r="B319" s="45"/>
      <c r="C319" s="46"/>
      <c r="D319" s="46"/>
      <c r="E319" s="47" t="s">
        <v>146</v>
      </c>
      <c r="F319" s="46"/>
      <c r="G319" s="46"/>
      <c r="H319" s="46"/>
      <c r="I319" s="46"/>
      <c r="J319" s="48"/>
    </row>
    <row r="320" ht="75">
      <c r="A320" s="37" t="s">
        <v>150</v>
      </c>
      <c r="B320" s="45"/>
      <c r="C320" s="46"/>
      <c r="D320" s="46"/>
      <c r="E320" s="49" t="s">
        <v>1320</v>
      </c>
      <c r="F320" s="46"/>
      <c r="G320" s="46"/>
      <c r="H320" s="46"/>
      <c r="I320" s="46"/>
      <c r="J320" s="48"/>
    </row>
    <row r="321" ht="135">
      <c r="A321" s="37" t="s">
        <v>152</v>
      </c>
      <c r="B321" s="45"/>
      <c r="C321" s="46"/>
      <c r="D321" s="46"/>
      <c r="E321" s="39" t="s">
        <v>1321</v>
      </c>
      <c r="F321" s="46"/>
      <c r="G321" s="46"/>
      <c r="H321" s="46"/>
      <c r="I321" s="46"/>
      <c r="J321" s="48"/>
    </row>
    <row r="322">
      <c r="A322" s="31" t="s">
        <v>141</v>
      </c>
      <c r="B322" s="32"/>
      <c r="C322" s="33" t="s">
        <v>636</v>
      </c>
      <c r="D322" s="34"/>
      <c r="E322" s="31" t="s">
        <v>1322</v>
      </c>
      <c r="F322" s="34"/>
      <c r="G322" s="34"/>
      <c r="H322" s="34"/>
      <c r="I322" s="35">
        <f>SUMIFS(I323:I342,A323:A342,"P")</f>
        <v>0</v>
      </c>
      <c r="J322" s="36"/>
    </row>
    <row r="323">
      <c r="A323" s="37" t="s">
        <v>144</v>
      </c>
      <c r="B323" s="37">
        <v>78</v>
      </c>
      <c r="C323" s="38" t="s">
        <v>1323</v>
      </c>
      <c r="D323" s="37" t="s">
        <v>146</v>
      </c>
      <c r="E323" s="39" t="s">
        <v>1324</v>
      </c>
      <c r="F323" s="40" t="s">
        <v>148</v>
      </c>
      <c r="G323" s="41">
        <v>440</v>
      </c>
      <c r="H323" s="42">
        <v>0</v>
      </c>
      <c r="I323" s="43">
        <f>ROUND(G323*H323,P4)</f>
        <v>0</v>
      </c>
      <c r="J323" s="37"/>
      <c r="O323" s="44">
        <f>I323*0.21</f>
        <v>0</v>
      </c>
      <c r="P323">
        <v>3</v>
      </c>
    </row>
    <row r="324">
      <c r="A324" s="37" t="s">
        <v>149</v>
      </c>
      <c r="B324" s="45"/>
      <c r="C324" s="46"/>
      <c r="D324" s="46"/>
      <c r="E324" s="47" t="s">
        <v>146</v>
      </c>
      <c r="F324" s="46"/>
      <c r="G324" s="46"/>
      <c r="H324" s="46"/>
      <c r="I324" s="46"/>
      <c r="J324" s="48"/>
    </row>
    <row r="325" ht="60">
      <c r="A325" s="37" t="s">
        <v>150</v>
      </c>
      <c r="B325" s="45"/>
      <c r="C325" s="46"/>
      <c r="D325" s="46"/>
      <c r="E325" s="49" t="s">
        <v>1325</v>
      </c>
      <c r="F325" s="46"/>
      <c r="G325" s="46"/>
      <c r="H325" s="46"/>
      <c r="I325" s="46"/>
      <c r="J325" s="48"/>
    </row>
    <row r="326" ht="195">
      <c r="A326" s="37" t="s">
        <v>152</v>
      </c>
      <c r="B326" s="45"/>
      <c r="C326" s="46"/>
      <c r="D326" s="46"/>
      <c r="E326" s="39" t="s">
        <v>1326</v>
      </c>
      <c r="F326" s="46"/>
      <c r="G326" s="46"/>
      <c r="H326" s="46"/>
      <c r="I326" s="46"/>
      <c r="J326" s="48"/>
    </row>
    <row r="327">
      <c r="A327" s="37" t="s">
        <v>144</v>
      </c>
      <c r="B327" s="37">
        <v>79</v>
      </c>
      <c r="C327" s="38" t="s">
        <v>1327</v>
      </c>
      <c r="D327" s="37" t="s">
        <v>146</v>
      </c>
      <c r="E327" s="39" t="s">
        <v>1328</v>
      </c>
      <c r="F327" s="40" t="s">
        <v>148</v>
      </c>
      <c r="G327" s="41">
        <v>1302.7270000000001</v>
      </c>
      <c r="H327" s="42">
        <v>0</v>
      </c>
      <c r="I327" s="43">
        <f>ROUND(G327*H327,P4)</f>
        <v>0</v>
      </c>
      <c r="J327" s="37"/>
      <c r="O327" s="44">
        <f>I327*0.21</f>
        <v>0</v>
      </c>
      <c r="P327">
        <v>3</v>
      </c>
    </row>
    <row r="328">
      <c r="A328" s="37" t="s">
        <v>149</v>
      </c>
      <c r="B328" s="45"/>
      <c r="C328" s="46"/>
      <c r="D328" s="46"/>
      <c r="E328" s="47" t="s">
        <v>146</v>
      </c>
      <c r="F328" s="46"/>
      <c r="G328" s="46"/>
      <c r="H328" s="46"/>
      <c r="I328" s="46"/>
      <c r="J328" s="48"/>
    </row>
    <row r="329" ht="60">
      <c r="A329" s="37" t="s">
        <v>150</v>
      </c>
      <c r="B329" s="45"/>
      <c r="C329" s="46"/>
      <c r="D329" s="46"/>
      <c r="E329" s="49" t="s">
        <v>1329</v>
      </c>
      <c r="F329" s="46"/>
      <c r="G329" s="46"/>
      <c r="H329" s="46"/>
      <c r="I329" s="46"/>
      <c r="J329" s="48"/>
    </row>
    <row r="330" ht="195">
      <c r="A330" s="37" t="s">
        <v>152</v>
      </c>
      <c r="B330" s="45"/>
      <c r="C330" s="46"/>
      <c r="D330" s="46"/>
      <c r="E330" s="39" t="s">
        <v>1326</v>
      </c>
      <c r="F330" s="46"/>
      <c r="G330" s="46"/>
      <c r="H330" s="46"/>
      <c r="I330" s="46"/>
      <c r="J330" s="48"/>
    </row>
    <row r="331">
      <c r="A331" s="37" t="s">
        <v>144</v>
      </c>
      <c r="B331" s="37">
        <v>80</v>
      </c>
      <c r="C331" s="38" t="s">
        <v>1330</v>
      </c>
      <c r="D331" s="37" t="s">
        <v>146</v>
      </c>
      <c r="E331" s="39" t="s">
        <v>1331</v>
      </c>
      <c r="F331" s="40" t="s">
        <v>148</v>
      </c>
      <c r="G331" s="41">
        <v>612.5</v>
      </c>
      <c r="H331" s="42">
        <v>0</v>
      </c>
      <c r="I331" s="43">
        <f>ROUND(G331*H331,P4)</f>
        <v>0</v>
      </c>
      <c r="J331" s="37"/>
      <c r="O331" s="44">
        <f>I331*0.21</f>
        <v>0</v>
      </c>
      <c r="P331">
        <v>3</v>
      </c>
    </row>
    <row r="332">
      <c r="A332" s="37" t="s">
        <v>149</v>
      </c>
      <c r="B332" s="45"/>
      <c r="C332" s="46"/>
      <c r="D332" s="46"/>
      <c r="E332" s="47" t="s">
        <v>146</v>
      </c>
      <c r="F332" s="46"/>
      <c r="G332" s="46"/>
      <c r="H332" s="46"/>
      <c r="I332" s="46"/>
      <c r="J332" s="48"/>
    </row>
    <row r="333" ht="60">
      <c r="A333" s="37" t="s">
        <v>150</v>
      </c>
      <c r="B333" s="45"/>
      <c r="C333" s="46"/>
      <c r="D333" s="46"/>
      <c r="E333" s="49" t="s">
        <v>1332</v>
      </c>
      <c r="F333" s="46"/>
      <c r="G333" s="46"/>
      <c r="H333" s="46"/>
      <c r="I333" s="46"/>
      <c r="J333" s="48"/>
    </row>
    <row r="334" ht="195">
      <c r="A334" s="37" t="s">
        <v>152</v>
      </c>
      <c r="B334" s="45"/>
      <c r="C334" s="46"/>
      <c r="D334" s="46"/>
      <c r="E334" s="39" t="s">
        <v>1326</v>
      </c>
      <c r="F334" s="46"/>
      <c r="G334" s="46"/>
      <c r="H334" s="46"/>
      <c r="I334" s="46"/>
      <c r="J334" s="48"/>
    </row>
    <row r="335">
      <c r="A335" s="37" t="s">
        <v>144</v>
      </c>
      <c r="B335" s="37">
        <v>81</v>
      </c>
      <c r="C335" s="38" t="s">
        <v>1333</v>
      </c>
      <c r="D335" s="37" t="s">
        <v>146</v>
      </c>
      <c r="E335" s="39" t="s">
        <v>1334</v>
      </c>
      <c r="F335" s="40" t="s">
        <v>475</v>
      </c>
      <c r="G335" s="41">
        <v>250</v>
      </c>
      <c r="H335" s="42">
        <v>0</v>
      </c>
      <c r="I335" s="43">
        <f>ROUND(G335*H335,P4)</f>
        <v>0</v>
      </c>
      <c r="J335" s="37"/>
      <c r="O335" s="44">
        <f>I335*0.21</f>
        <v>0</v>
      </c>
      <c r="P335">
        <v>3</v>
      </c>
    </row>
    <row r="336">
      <c r="A336" s="37" t="s">
        <v>149</v>
      </c>
      <c r="B336" s="45"/>
      <c r="C336" s="46"/>
      <c r="D336" s="46"/>
      <c r="E336" s="47" t="s">
        <v>146</v>
      </c>
      <c r="F336" s="46"/>
      <c r="G336" s="46"/>
      <c r="H336" s="46"/>
      <c r="I336" s="46"/>
      <c r="J336" s="48"/>
    </row>
    <row r="337" ht="60">
      <c r="A337" s="37" t="s">
        <v>150</v>
      </c>
      <c r="B337" s="45"/>
      <c r="C337" s="46"/>
      <c r="D337" s="46"/>
      <c r="E337" s="49" t="s">
        <v>1335</v>
      </c>
      <c r="F337" s="46"/>
      <c r="G337" s="46"/>
      <c r="H337" s="46"/>
      <c r="I337" s="46"/>
      <c r="J337" s="48"/>
    </row>
    <row r="338" ht="180">
      <c r="A338" s="37" t="s">
        <v>152</v>
      </c>
      <c r="B338" s="45"/>
      <c r="C338" s="46"/>
      <c r="D338" s="46"/>
      <c r="E338" s="39" t="s">
        <v>1336</v>
      </c>
      <c r="F338" s="46"/>
      <c r="G338" s="46"/>
      <c r="H338" s="46"/>
      <c r="I338" s="46"/>
      <c r="J338" s="48"/>
    </row>
    <row r="339">
      <c r="A339" s="37" t="s">
        <v>144</v>
      </c>
      <c r="B339" s="37">
        <v>82</v>
      </c>
      <c r="C339" s="38" t="s">
        <v>1337</v>
      </c>
      <c r="D339" s="37" t="s">
        <v>146</v>
      </c>
      <c r="E339" s="39" t="s">
        <v>1338</v>
      </c>
      <c r="F339" s="40" t="s">
        <v>164</v>
      </c>
      <c r="G339" s="41">
        <v>2325.5810000000001</v>
      </c>
      <c r="H339" s="42">
        <v>0</v>
      </c>
      <c r="I339" s="43">
        <f>ROUND(G339*H339,P4)</f>
        <v>0</v>
      </c>
      <c r="J339" s="37"/>
      <c r="O339" s="44">
        <f>I339*0.21</f>
        <v>0</v>
      </c>
      <c r="P339">
        <v>3</v>
      </c>
    </row>
    <row r="340">
      <c r="A340" s="37" t="s">
        <v>149</v>
      </c>
      <c r="B340" s="45"/>
      <c r="C340" s="46"/>
      <c r="D340" s="46"/>
      <c r="E340" s="47" t="s">
        <v>146</v>
      </c>
      <c r="F340" s="46"/>
      <c r="G340" s="46"/>
      <c r="H340" s="46"/>
      <c r="I340" s="46"/>
      <c r="J340" s="48"/>
    </row>
    <row r="341" ht="60">
      <c r="A341" s="37" t="s">
        <v>150</v>
      </c>
      <c r="B341" s="45"/>
      <c r="C341" s="46"/>
      <c r="D341" s="46"/>
      <c r="E341" s="49" t="s">
        <v>1339</v>
      </c>
      <c r="F341" s="46"/>
      <c r="G341" s="46"/>
      <c r="H341" s="46"/>
      <c r="I341" s="46"/>
      <c r="J341" s="48"/>
    </row>
    <row r="342" ht="150">
      <c r="A342" s="37" t="s">
        <v>152</v>
      </c>
      <c r="B342" s="45"/>
      <c r="C342" s="46"/>
      <c r="D342" s="46"/>
      <c r="E342" s="39" t="s">
        <v>1340</v>
      </c>
      <c r="F342" s="46"/>
      <c r="G342" s="46"/>
      <c r="H342" s="46"/>
      <c r="I342" s="46"/>
      <c r="J342" s="48"/>
    </row>
    <row r="343">
      <c r="A343" s="31" t="s">
        <v>141</v>
      </c>
      <c r="B343" s="32"/>
      <c r="C343" s="33" t="s">
        <v>470</v>
      </c>
      <c r="D343" s="34"/>
      <c r="E343" s="31" t="s">
        <v>471</v>
      </c>
      <c r="F343" s="34"/>
      <c r="G343" s="34"/>
      <c r="H343" s="34"/>
      <c r="I343" s="35">
        <f>SUMIFS(I344:I355,A344:A355,"P")</f>
        <v>0</v>
      </c>
      <c r="J343" s="36"/>
    </row>
    <row r="344" ht="45">
      <c r="A344" s="37" t="s">
        <v>144</v>
      </c>
      <c r="B344" s="37">
        <v>83</v>
      </c>
      <c r="C344" s="38" t="s">
        <v>652</v>
      </c>
      <c r="D344" s="37" t="s">
        <v>653</v>
      </c>
      <c r="E344" s="39" t="s">
        <v>1037</v>
      </c>
      <c r="F344" s="40" t="s">
        <v>475</v>
      </c>
      <c r="G344" s="41">
        <v>4665.5550000000003</v>
      </c>
      <c r="H344" s="42">
        <v>0</v>
      </c>
      <c r="I344" s="43">
        <f>ROUND(G344*H344,P4)</f>
        <v>0</v>
      </c>
      <c r="J344" s="37"/>
      <c r="O344" s="44">
        <f>I344*0.21</f>
        <v>0</v>
      </c>
      <c r="P344">
        <v>3</v>
      </c>
    </row>
    <row r="345" ht="45">
      <c r="A345" s="37" t="s">
        <v>149</v>
      </c>
      <c r="B345" s="45"/>
      <c r="C345" s="46"/>
      <c r="D345" s="46"/>
      <c r="E345" s="39" t="s">
        <v>1038</v>
      </c>
      <c r="F345" s="46"/>
      <c r="G345" s="46"/>
      <c r="H345" s="46"/>
      <c r="I345" s="46"/>
      <c r="J345" s="48"/>
    </row>
    <row r="346" ht="75">
      <c r="A346" s="37" t="s">
        <v>150</v>
      </c>
      <c r="B346" s="45"/>
      <c r="C346" s="46"/>
      <c r="D346" s="46"/>
      <c r="E346" s="49" t="s">
        <v>1341</v>
      </c>
      <c r="F346" s="46"/>
      <c r="G346" s="46"/>
      <c r="H346" s="46"/>
      <c r="I346" s="46"/>
      <c r="J346" s="48"/>
    </row>
    <row r="347" ht="195">
      <c r="A347" s="37" t="s">
        <v>152</v>
      </c>
      <c r="B347" s="45"/>
      <c r="C347" s="46"/>
      <c r="D347" s="46"/>
      <c r="E347" s="39" t="s">
        <v>1342</v>
      </c>
      <c r="F347" s="46"/>
      <c r="G347" s="46"/>
      <c r="H347" s="46"/>
      <c r="I347" s="46"/>
      <c r="J347" s="48"/>
    </row>
    <row r="348" ht="60">
      <c r="A348" s="37" t="s">
        <v>144</v>
      </c>
      <c r="B348" s="37">
        <v>84</v>
      </c>
      <c r="C348" s="38" t="s">
        <v>472</v>
      </c>
      <c r="D348" s="37" t="s">
        <v>473</v>
      </c>
      <c r="E348" s="39" t="s">
        <v>1343</v>
      </c>
      <c r="F348" s="40" t="s">
        <v>475</v>
      </c>
      <c r="G348" s="41">
        <v>4336</v>
      </c>
      <c r="H348" s="42">
        <v>0</v>
      </c>
      <c r="I348" s="43">
        <f>ROUND(G348*H348,P4)</f>
        <v>0</v>
      </c>
      <c r="J348" s="37"/>
      <c r="O348" s="44">
        <f>I348*0.21</f>
        <v>0</v>
      </c>
      <c r="P348">
        <v>3</v>
      </c>
    </row>
    <row r="349" ht="45">
      <c r="A349" s="37" t="s">
        <v>149</v>
      </c>
      <c r="B349" s="45"/>
      <c r="C349" s="46"/>
      <c r="D349" s="46"/>
      <c r="E349" s="39" t="s">
        <v>1344</v>
      </c>
      <c r="F349" s="46"/>
      <c r="G349" s="46"/>
      <c r="H349" s="46"/>
      <c r="I349" s="46"/>
      <c r="J349" s="48"/>
    </row>
    <row r="350" ht="60">
      <c r="A350" s="37" t="s">
        <v>150</v>
      </c>
      <c r="B350" s="45"/>
      <c r="C350" s="46"/>
      <c r="D350" s="46"/>
      <c r="E350" s="49" t="s">
        <v>1345</v>
      </c>
      <c r="F350" s="46"/>
      <c r="G350" s="46"/>
      <c r="H350" s="46"/>
      <c r="I350" s="46"/>
      <c r="J350" s="48"/>
    </row>
    <row r="351" ht="120">
      <c r="A351" s="37" t="s">
        <v>152</v>
      </c>
      <c r="B351" s="45"/>
      <c r="C351" s="46"/>
      <c r="D351" s="46"/>
      <c r="E351" s="39" t="s">
        <v>1047</v>
      </c>
      <c r="F351" s="46"/>
      <c r="G351" s="46"/>
      <c r="H351" s="46"/>
      <c r="I351" s="46"/>
      <c r="J351" s="48"/>
    </row>
    <row r="352" ht="45">
      <c r="A352" s="37" t="s">
        <v>144</v>
      </c>
      <c r="B352" s="37">
        <v>85</v>
      </c>
      <c r="C352" s="38" t="s">
        <v>1346</v>
      </c>
      <c r="D352" s="37" t="s">
        <v>1347</v>
      </c>
      <c r="E352" s="39" t="s">
        <v>1348</v>
      </c>
      <c r="F352" s="40" t="s">
        <v>475</v>
      </c>
      <c r="G352" s="41">
        <v>10</v>
      </c>
      <c r="H352" s="42">
        <v>0</v>
      </c>
      <c r="I352" s="43">
        <f>ROUND(G352*H352,P4)</f>
        <v>0</v>
      </c>
      <c r="J352" s="37"/>
      <c r="O352" s="44">
        <f>I352*0.21</f>
        <v>0</v>
      </c>
      <c r="P352">
        <v>3</v>
      </c>
    </row>
    <row r="353">
      <c r="A353" s="37" t="s">
        <v>149</v>
      </c>
      <c r="B353" s="45"/>
      <c r="C353" s="46"/>
      <c r="D353" s="46"/>
      <c r="E353" s="39" t="s">
        <v>1349</v>
      </c>
      <c r="F353" s="46"/>
      <c r="G353" s="46"/>
      <c r="H353" s="46"/>
      <c r="I353" s="46"/>
      <c r="J353" s="48"/>
    </row>
    <row r="354" ht="45">
      <c r="A354" s="37" t="s">
        <v>150</v>
      </c>
      <c r="B354" s="45"/>
      <c r="C354" s="46"/>
      <c r="D354" s="46"/>
      <c r="E354" s="49" t="s">
        <v>1350</v>
      </c>
      <c r="F354" s="46"/>
      <c r="G354" s="46"/>
      <c r="H354" s="46"/>
      <c r="I354" s="46"/>
      <c r="J354" s="48"/>
    </row>
    <row r="355" ht="120">
      <c r="A355" s="37" t="s">
        <v>152</v>
      </c>
      <c r="B355" s="50"/>
      <c r="C355" s="51"/>
      <c r="D355" s="51"/>
      <c r="E355" s="39" t="s">
        <v>1047</v>
      </c>
      <c r="F355" s="51"/>
      <c r="G355" s="51"/>
      <c r="H355" s="51"/>
      <c r="I355" s="51"/>
      <c r="J355" s="52"/>
    </row>
  </sheetData>
  <sheetProtection sheet="1" objects="1" scenarios="1" spinCount="100000" saltValue="hz9TQ6SHTrNCMcaC52t87axnYblGICscOY6rfQyNnylhAo03xFkrpMRMefTKr7dq/So1YC1mogx+elqB2FgMzQ==" hashValue="xz/2Ca49/N6hCWMnfSHxR/z3VaU/Hiz7/o0O1Mo9yh60nWIMHcz7043+H9c8J/MpfLkJeyH0OlOlsNjp0s2bR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1351</v>
      </c>
      <c r="I3" s="25">
        <f>SUMIFS(I9:I188,A9:A188,"SD")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25</v>
      </c>
      <c r="D4" s="22"/>
      <c r="E4" s="23" t="s">
        <v>26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129</v>
      </c>
      <c r="C5" s="21" t="s">
        <v>1351</v>
      </c>
      <c r="D5" s="22"/>
      <c r="E5" s="23" t="s">
        <v>30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SUMIFS(I10:I53,A10:A53,"P")</f>
        <v>0</v>
      </c>
      <c r="J9" s="36"/>
    </row>
    <row r="10">
      <c r="A10" s="37" t="s">
        <v>144</v>
      </c>
      <c r="B10" s="37">
        <v>1</v>
      </c>
      <c r="C10" s="38" t="s">
        <v>1352</v>
      </c>
      <c r="D10" s="37" t="s">
        <v>146</v>
      </c>
      <c r="E10" s="39" t="s">
        <v>1353</v>
      </c>
      <c r="F10" s="40" t="s">
        <v>453</v>
      </c>
      <c r="G10" s="41">
        <v>60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1353</v>
      </c>
      <c r="F11" s="46"/>
      <c r="G11" s="46"/>
      <c r="H11" s="46"/>
      <c r="I11" s="46"/>
      <c r="J11" s="48"/>
    </row>
    <row r="12" ht="45">
      <c r="A12" s="37" t="s">
        <v>150</v>
      </c>
      <c r="B12" s="45"/>
      <c r="C12" s="46"/>
      <c r="D12" s="46"/>
      <c r="E12" s="49" t="s">
        <v>1354</v>
      </c>
      <c r="F12" s="46"/>
      <c r="G12" s="46"/>
      <c r="H12" s="46"/>
      <c r="I12" s="46"/>
      <c r="J12" s="48"/>
    </row>
    <row r="13" ht="120">
      <c r="A13" s="37" t="s">
        <v>152</v>
      </c>
      <c r="B13" s="45"/>
      <c r="C13" s="46"/>
      <c r="D13" s="46"/>
      <c r="E13" s="39" t="s">
        <v>1355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1106</v>
      </c>
      <c r="D14" s="37" t="s">
        <v>146</v>
      </c>
      <c r="E14" s="39" t="s">
        <v>1107</v>
      </c>
      <c r="F14" s="40" t="s">
        <v>148</v>
      </c>
      <c r="G14" s="41">
        <v>174.33799999999999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39" t="s">
        <v>1107</v>
      </c>
      <c r="F15" s="46"/>
      <c r="G15" s="46"/>
      <c r="H15" s="46"/>
      <c r="I15" s="46"/>
      <c r="J15" s="48"/>
    </row>
    <row r="16" ht="165">
      <c r="A16" s="37" t="s">
        <v>150</v>
      </c>
      <c r="B16" s="45"/>
      <c r="C16" s="46"/>
      <c r="D16" s="46"/>
      <c r="E16" s="49" t="s">
        <v>1356</v>
      </c>
      <c r="F16" s="46"/>
      <c r="G16" s="46"/>
      <c r="H16" s="46"/>
      <c r="I16" s="46"/>
      <c r="J16" s="48"/>
    </row>
    <row r="17" ht="409.5">
      <c r="A17" s="37" t="s">
        <v>152</v>
      </c>
      <c r="B17" s="45"/>
      <c r="C17" s="46"/>
      <c r="D17" s="46"/>
      <c r="E17" s="39" t="s">
        <v>153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680</v>
      </c>
      <c r="D18" s="37" t="s">
        <v>146</v>
      </c>
      <c r="E18" s="39" t="s">
        <v>681</v>
      </c>
      <c r="F18" s="40" t="s">
        <v>148</v>
      </c>
      <c r="G18" s="41">
        <v>148.274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39" t="s">
        <v>681</v>
      </c>
      <c r="F19" s="46"/>
      <c r="G19" s="46"/>
      <c r="H19" s="46"/>
      <c r="I19" s="46"/>
      <c r="J19" s="48"/>
    </row>
    <row r="20" ht="345">
      <c r="A20" s="37" t="s">
        <v>150</v>
      </c>
      <c r="B20" s="45"/>
      <c r="C20" s="46"/>
      <c r="D20" s="46"/>
      <c r="E20" s="49" t="s">
        <v>1357</v>
      </c>
      <c r="F20" s="46"/>
      <c r="G20" s="46"/>
      <c r="H20" s="46"/>
      <c r="I20" s="46"/>
      <c r="J20" s="48"/>
    </row>
    <row r="21" ht="330">
      <c r="A21" s="37" t="s">
        <v>152</v>
      </c>
      <c r="B21" s="45"/>
      <c r="C21" s="46"/>
      <c r="D21" s="46"/>
      <c r="E21" s="39" t="s">
        <v>683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1358</v>
      </c>
      <c r="D22" s="37" t="s">
        <v>146</v>
      </c>
      <c r="E22" s="39" t="s">
        <v>1359</v>
      </c>
      <c r="F22" s="40" t="s">
        <v>164</v>
      </c>
      <c r="G22" s="41">
        <v>62.700000000000003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39" t="s">
        <v>1359</v>
      </c>
      <c r="F23" s="46"/>
      <c r="G23" s="46"/>
      <c r="H23" s="46"/>
      <c r="I23" s="46"/>
      <c r="J23" s="48"/>
    </row>
    <row r="24" ht="90">
      <c r="A24" s="37" t="s">
        <v>150</v>
      </c>
      <c r="B24" s="45"/>
      <c r="C24" s="46"/>
      <c r="D24" s="46"/>
      <c r="E24" s="49" t="s">
        <v>1360</v>
      </c>
      <c r="F24" s="46"/>
      <c r="G24" s="46"/>
      <c r="H24" s="46"/>
      <c r="I24" s="46"/>
      <c r="J24" s="48"/>
    </row>
    <row r="25" ht="75">
      <c r="A25" s="37" t="s">
        <v>152</v>
      </c>
      <c r="B25" s="45"/>
      <c r="C25" s="46"/>
      <c r="D25" s="46"/>
      <c r="E25" s="39" t="s">
        <v>1119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1361</v>
      </c>
      <c r="D26" s="37" t="s">
        <v>146</v>
      </c>
      <c r="E26" s="39" t="s">
        <v>1362</v>
      </c>
      <c r="F26" s="40" t="s">
        <v>164</v>
      </c>
      <c r="G26" s="41">
        <v>62.700000000000003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39" t="s">
        <v>1362</v>
      </c>
      <c r="F27" s="46"/>
      <c r="G27" s="46"/>
      <c r="H27" s="46"/>
      <c r="I27" s="46"/>
      <c r="J27" s="48"/>
    </row>
    <row r="28" ht="150">
      <c r="A28" s="37" t="s">
        <v>150</v>
      </c>
      <c r="B28" s="45"/>
      <c r="C28" s="46"/>
      <c r="D28" s="46"/>
      <c r="E28" s="49" t="s">
        <v>1363</v>
      </c>
      <c r="F28" s="46"/>
      <c r="G28" s="46"/>
      <c r="H28" s="46"/>
      <c r="I28" s="46"/>
      <c r="J28" s="48"/>
    </row>
    <row r="29" ht="75">
      <c r="A29" s="37" t="s">
        <v>152</v>
      </c>
      <c r="B29" s="45"/>
      <c r="C29" s="46"/>
      <c r="D29" s="46"/>
      <c r="E29" s="39" t="s">
        <v>1364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1124</v>
      </c>
      <c r="D30" s="37" t="s">
        <v>146</v>
      </c>
      <c r="E30" s="39" t="s">
        <v>1125</v>
      </c>
      <c r="F30" s="40" t="s">
        <v>164</v>
      </c>
      <c r="G30" s="41">
        <v>62.700000000000003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39" t="s">
        <v>1125</v>
      </c>
      <c r="F31" s="46"/>
      <c r="G31" s="46"/>
      <c r="H31" s="46"/>
      <c r="I31" s="46"/>
      <c r="J31" s="48"/>
    </row>
    <row r="32" ht="75">
      <c r="A32" s="37" t="s">
        <v>150</v>
      </c>
      <c r="B32" s="45"/>
      <c r="C32" s="46"/>
      <c r="D32" s="46"/>
      <c r="E32" s="49" t="s">
        <v>1365</v>
      </c>
      <c r="F32" s="46"/>
      <c r="G32" s="46"/>
      <c r="H32" s="46"/>
      <c r="I32" s="46"/>
      <c r="J32" s="48"/>
    </row>
    <row r="33" ht="90">
      <c r="A33" s="37" t="s">
        <v>152</v>
      </c>
      <c r="B33" s="45"/>
      <c r="C33" s="46"/>
      <c r="D33" s="46"/>
      <c r="E33" s="39" t="s">
        <v>1127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1366</v>
      </c>
      <c r="D34" s="37" t="s">
        <v>146</v>
      </c>
      <c r="E34" s="39" t="s">
        <v>1367</v>
      </c>
      <c r="F34" s="40" t="s">
        <v>148</v>
      </c>
      <c r="G34" s="41">
        <v>0.627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39" t="s">
        <v>1367</v>
      </c>
      <c r="F35" s="46"/>
      <c r="G35" s="46"/>
      <c r="H35" s="46"/>
      <c r="I35" s="46"/>
      <c r="J35" s="48"/>
    </row>
    <row r="36" ht="60">
      <c r="A36" s="37" t="s">
        <v>150</v>
      </c>
      <c r="B36" s="45"/>
      <c r="C36" s="46"/>
      <c r="D36" s="46"/>
      <c r="E36" s="49" t="s">
        <v>1368</v>
      </c>
      <c r="F36" s="46"/>
      <c r="G36" s="46"/>
      <c r="H36" s="46"/>
      <c r="I36" s="46"/>
      <c r="J36" s="48"/>
    </row>
    <row r="37" ht="90">
      <c r="A37" s="37" t="s">
        <v>152</v>
      </c>
      <c r="B37" s="45"/>
      <c r="C37" s="46"/>
      <c r="D37" s="46"/>
      <c r="E37" s="39" t="s">
        <v>1369</v>
      </c>
      <c r="F37" s="46"/>
      <c r="G37" s="46"/>
      <c r="H37" s="46"/>
      <c r="I37" s="46"/>
      <c r="J37" s="48"/>
    </row>
    <row r="38">
      <c r="A38" s="37" t="s">
        <v>144</v>
      </c>
      <c r="B38" s="37">
        <v>8</v>
      </c>
      <c r="C38" s="38" t="s">
        <v>1370</v>
      </c>
      <c r="D38" s="37" t="s">
        <v>146</v>
      </c>
      <c r="E38" s="39" t="s">
        <v>1371</v>
      </c>
      <c r="F38" s="40" t="s">
        <v>171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39" t="s">
        <v>1371</v>
      </c>
      <c r="F39" s="46"/>
      <c r="G39" s="46"/>
      <c r="H39" s="46"/>
      <c r="I39" s="46"/>
      <c r="J39" s="48"/>
    </row>
    <row r="40" ht="45">
      <c r="A40" s="37" t="s">
        <v>150</v>
      </c>
      <c r="B40" s="45"/>
      <c r="C40" s="46"/>
      <c r="D40" s="46"/>
      <c r="E40" s="49" t="s">
        <v>1372</v>
      </c>
      <c r="F40" s="46"/>
      <c r="G40" s="46"/>
      <c r="H40" s="46"/>
      <c r="I40" s="46"/>
      <c r="J40" s="48"/>
    </row>
    <row r="41" ht="60">
      <c r="A41" s="37" t="s">
        <v>152</v>
      </c>
      <c r="B41" s="45"/>
      <c r="C41" s="46"/>
      <c r="D41" s="46"/>
      <c r="E41" s="39" t="s">
        <v>885</v>
      </c>
      <c r="F41" s="46"/>
      <c r="G41" s="46"/>
      <c r="H41" s="46"/>
      <c r="I41" s="46"/>
      <c r="J41" s="48"/>
    </row>
    <row r="42">
      <c r="A42" s="37" t="s">
        <v>144</v>
      </c>
      <c r="B42" s="37">
        <v>9</v>
      </c>
      <c r="C42" s="38" t="s">
        <v>169</v>
      </c>
      <c r="D42" s="37" t="s">
        <v>146</v>
      </c>
      <c r="E42" s="39" t="s">
        <v>170</v>
      </c>
      <c r="F42" s="40" t="s">
        <v>171</v>
      </c>
      <c r="G42" s="41">
        <v>1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39" t="s">
        <v>170</v>
      </c>
      <c r="F43" s="46"/>
      <c r="G43" s="46"/>
      <c r="H43" s="46"/>
      <c r="I43" s="46"/>
      <c r="J43" s="48"/>
    </row>
    <row r="44" ht="90">
      <c r="A44" s="37" t="s">
        <v>150</v>
      </c>
      <c r="B44" s="45"/>
      <c r="C44" s="46"/>
      <c r="D44" s="46"/>
      <c r="E44" s="49" t="s">
        <v>1373</v>
      </c>
      <c r="F44" s="46"/>
      <c r="G44" s="46"/>
      <c r="H44" s="46"/>
      <c r="I44" s="46"/>
      <c r="J44" s="48"/>
    </row>
    <row r="45" ht="60">
      <c r="A45" s="37" t="s">
        <v>152</v>
      </c>
      <c r="B45" s="45"/>
      <c r="C45" s="46"/>
      <c r="D45" s="46"/>
      <c r="E45" s="39" t="s">
        <v>885</v>
      </c>
      <c r="F45" s="46"/>
      <c r="G45" s="46"/>
      <c r="H45" s="46"/>
      <c r="I45" s="46"/>
      <c r="J45" s="48"/>
    </row>
    <row r="46">
      <c r="A46" s="37" t="s">
        <v>144</v>
      </c>
      <c r="B46" s="37">
        <v>10</v>
      </c>
      <c r="C46" s="38" t="s">
        <v>1374</v>
      </c>
      <c r="D46" s="37" t="s">
        <v>146</v>
      </c>
      <c r="E46" s="39" t="s">
        <v>1375</v>
      </c>
      <c r="F46" s="40" t="s">
        <v>171</v>
      </c>
      <c r="G46" s="41">
        <v>1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39" t="s">
        <v>1375</v>
      </c>
      <c r="F47" s="46"/>
      <c r="G47" s="46"/>
      <c r="H47" s="46"/>
      <c r="I47" s="46"/>
      <c r="J47" s="48"/>
    </row>
    <row r="48" ht="60">
      <c r="A48" s="37" t="s">
        <v>150</v>
      </c>
      <c r="B48" s="45"/>
      <c r="C48" s="46"/>
      <c r="D48" s="46"/>
      <c r="E48" s="49" t="s">
        <v>1376</v>
      </c>
      <c r="F48" s="46"/>
      <c r="G48" s="46"/>
      <c r="H48" s="46"/>
      <c r="I48" s="46"/>
      <c r="J48" s="48"/>
    </row>
    <row r="49" ht="60">
      <c r="A49" s="37" t="s">
        <v>152</v>
      </c>
      <c r="B49" s="45"/>
      <c r="C49" s="46"/>
      <c r="D49" s="46"/>
      <c r="E49" s="39" t="s">
        <v>885</v>
      </c>
      <c r="F49" s="46"/>
      <c r="G49" s="46"/>
      <c r="H49" s="46"/>
      <c r="I49" s="46"/>
      <c r="J49" s="48"/>
    </row>
    <row r="50">
      <c r="A50" s="37" t="s">
        <v>144</v>
      </c>
      <c r="B50" s="37">
        <v>11</v>
      </c>
      <c r="C50" s="38" t="s">
        <v>1093</v>
      </c>
      <c r="D50" s="37" t="s">
        <v>146</v>
      </c>
      <c r="E50" s="39" t="s">
        <v>1094</v>
      </c>
      <c r="F50" s="40" t="s">
        <v>171</v>
      </c>
      <c r="G50" s="41">
        <v>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149</v>
      </c>
      <c r="B51" s="45"/>
      <c r="C51" s="46"/>
      <c r="D51" s="46"/>
      <c r="E51" s="39" t="s">
        <v>1094</v>
      </c>
      <c r="F51" s="46"/>
      <c r="G51" s="46"/>
      <c r="H51" s="46"/>
      <c r="I51" s="46"/>
      <c r="J51" s="48"/>
    </row>
    <row r="52" ht="45">
      <c r="A52" s="37" t="s">
        <v>150</v>
      </c>
      <c r="B52" s="45"/>
      <c r="C52" s="46"/>
      <c r="D52" s="46"/>
      <c r="E52" s="49" t="s">
        <v>1377</v>
      </c>
      <c r="F52" s="46"/>
      <c r="G52" s="46"/>
      <c r="H52" s="46"/>
      <c r="I52" s="46"/>
      <c r="J52" s="48"/>
    </row>
    <row r="53" ht="180">
      <c r="A53" s="37" t="s">
        <v>152</v>
      </c>
      <c r="B53" s="45"/>
      <c r="C53" s="46"/>
      <c r="D53" s="46"/>
      <c r="E53" s="39" t="s">
        <v>1378</v>
      </c>
      <c r="F53" s="46"/>
      <c r="G53" s="46"/>
      <c r="H53" s="46"/>
      <c r="I53" s="46"/>
      <c r="J53" s="48"/>
    </row>
    <row r="54">
      <c r="A54" s="31" t="s">
        <v>141</v>
      </c>
      <c r="B54" s="32"/>
      <c r="C54" s="33" t="s">
        <v>167</v>
      </c>
      <c r="D54" s="34"/>
      <c r="E54" s="31" t="s">
        <v>514</v>
      </c>
      <c r="F54" s="34"/>
      <c r="G54" s="34"/>
      <c r="H54" s="34"/>
      <c r="I54" s="35">
        <f>SUMIFS(I55:I82,A55:A82,"P")</f>
        <v>0</v>
      </c>
      <c r="J54" s="36"/>
    </row>
    <row r="55">
      <c r="A55" s="37" t="s">
        <v>144</v>
      </c>
      <c r="B55" s="37">
        <v>12</v>
      </c>
      <c r="C55" s="38" t="s">
        <v>1130</v>
      </c>
      <c r="D55" s="37" t="s">
        <v>146</v>
      </c>
      <c r="E55" s="39" t="s">
        <v>1131</v>
      </c>
      <c r="F55" s="40" t="s">
        <v>475</v>
      </c>
      <c r="G55" s="41">
        <v>33.649999999999999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39" t="s">
        <v>1131</v>
      </c>
      <c r="F56" s="46"/>
      <c r="G56" s="46"/>
      <c r="H56" s="46"/>
      <c r="I56" s="46"/>
      <c r="J56" s="48"/>
    </row>
    <row r="57" ht="135">
      <c r="A57" s="37" t="s">
        <v>150</v>
      </c>
      <c r="B57" s="45"/>
      <c r="C57" s="46"/>
      <c r="D57" s="46"/>
      <c r="E57" s="49" t="s">
        <v>1379</v>
      </c>
      <c r="F57" s="46"/>
      <c r="G57" s="46"/>
      <c r="H57" s="46"/>
      <c r="I57" s="46"/>
      <c r="J57" s="48"/>
    </row>
    <row r="58" ht="135">
      <c r="A58" s="37" t="s">
        <v>152</v>
      </c>
      <c r="B58" s="45"/>
      <c r="C58" s="46"/>
      <c r="D58" s="46"/>
      <c r="E58" s="39" t="s">
        <v>1133</v>
      </c>
      <c r="F58" s="46"/>
      <c r="G58" s="46"/>
      <c r="H58" s="46"/>
      <c r="I58" s="46"/>
      <c r="J58" s="48"/>
    </row>
    <row r="59">
      <c r="A59" s="37" t="s">
        <v>144</v>
      </c>
      <c r="B59" s="37">
        <v>13</v>
      </c>
      <c r="C59" s="38" t="s">
        <v>1134</v>
      </c>
      <c r="D59" s="37" t="s">
        <v>146</v>
      </c>
      <c r="E59" s="39" t="s">
        <v>1135</v>
      </c>
      <c r="F59" s="40" t="s">
        <v>164</v>
      </c>
      <c r="G59" s="41">
        <v>206.71600000000001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39" t="s">
        <v>1135</v>
      </c>
      <c r="F60" s="46"/>
      <c r="G60" s="46"/>
      <c r="H60" s="46"/>
      <c r="I60" s="46"/>
      <c r="J60" s="48"/>
    </row>
    <row r="61" ht="120">
      <c r="A61" s="37" t="s">
        <v>150</v>
      </c>
      <c r="B61" s="45"/>
      <c r="C61" s="46"/>
      <c r="D61" s="46"/>
      <c r="E61" s="49" t="s">
        <v>1380</v>
      </c>
      <c r="F61" s="46"/>
      <c r="G61" s="46"/>
      <c r="H61" s="46"/>
      <c r="I61" s="46"/>
      <c r="J61" s="48"/>
    </row>
    <row r="62" ht="90">
      <c r="A62" s="37" t="s">
        <v>152</v>
      </c>
      <c r="B62" s="45"/>
      <c r="C62" s="46"/>
      <c r="D62" s="46"/>
      <c r="E62" s="39" t="s">
        <v>1137</v>
      </c>
      <c r="F62" s="46"/>
      <c r="G62" s="46"/>
      <c r="H62" s="46"/>
      <c r="I62" s="46"/>
      <c r="J62" s="48"/>
    </row>
    <row r="63">
      <c r="A63" s="37" t="s">
        <v>144</v>
      </c>
      <c r="B63" s="37">
        <v>14</v>
      </c>
      <c r="C63" s="38" t="s">
        <v>1381</v>
      </c>
      <c r="D63" s="37" t="s">
        <v>146</v>
      </c>
      <c r="E63" s="39" t="s">
        <v>1382</v>
      </c>
      <c r="F63" s="40" t="s">
        <v>156</v>
      </c>
      <c r="G63" s="41">
        <v>43.200000000000003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39" t="s">
        <v>1382</v>
      </c>
      <c r="F64" s="46"/>
      <c r="G64" s="46"/>
      <c r="H64" s="46"/>
      <c r="I64" s="46"/>
      <c r="J64" s="48"/>
    </row>
    <row r="65" ht="150">
      <c r="A65" s="37" t="s">
        <v>150</v>
      </c>
      <c r="B65" s="45"/>
      <c r="C65" s="46"/>
      <c r="D65" s="46"/>
      <c r="E65" s="49" t="s">
        <v>1383</v>
      </c>
      <c r="F65" s="46"/>
      <c r="G65" s="46"/>
      <c r="H65" s="46"/>
      <c r="I65" s="46"/>
      <c r="J65" s="48"/>
    </row>
    <row r="66" ht="120">
      <c r="A66" s="37" t="s">
        <v>152</v>
      </c>
      <c r="B66" s="45"/>
      <c r="C66" s="46"/>
      <c r="D66" s="46"/>
      <c r="E66" s="39" t="s">
        <v>1384</v>
      </c>
      <c r="F66" s="46"/>
      <c r="G66" s="46"/>
      <c r="H66" s="46"/>
      <c r="I66" s="46"/>
      <c r="J66" s="48"/>
    </row>
    <row r="67">
      <c r="A67" s="37" t="s">
        <v>144</v>
      </c>
      <c r="B67" s="37">
        <v>15</v>
      </c>
      <c r="C67" s="38" t="s">
        <v>1385</v>
      </c>
      <c r="D67" s="37" t="s">
        <v>146</v>
      </c>
      <c r="E67" s="39" t="s">
        <v>1386</v>
      </c>
      <c r="F67" s="40" t="s">
        <v>156</v>
      </c>
      <c r="G67" s="41">
        <v>57.200000000000003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39" t="s">
        <v>1386</v>
      </c>
      <c r="F68" s="46"/>
      <c r="G68" s="46"/>
      <c r="H68" s="46"/>
      <c r="I68" s="46"/>
      <c r="J68" s="48"/>
    </row>
    <row r="69" ht="165">
      <c r="A69" s="37" t="s">
        <v>150</v>
      </c>
      <c r="B69" s="45"/>
      <c r="C69" s="46"/>
      <c r="D69" s="46"/>
      <c r="E69" s="49" t="s">
        <v>1387</v>
      </c>
      <c r="F69" s="46"/>
      <c r="G69" s="46"/>
      <c r="H69" s="46"/>
      <c r="I69" s="46"/>
      <c r="J69" s="48"/>
    </row>
    <row r="70" ht="105">
      <c r="A70" s="37" t="s">
        <v>152</v>
      </c>
      <c r="B70" s="45"/>
      <c r="C70" s="46"/>
      <c r="D70" s="46"/>
      <c r="E70" s="39" t="s">
        <v>1149</v>
      </c>
      <c r="F70" s="46"/>
      <c r="G70" s="46"/>
      <c r="H70" s="46"/>
      <c r="I70" s="46"/>
      <c r="J70" s="48"/>
    </row>
    <row r="71">
      <c r="A71" s="37" t="s">
        <v>144</v>
      </c>
      <c r="B71" s="37">
        <v>16</v>
      </c>
      <c r="C71" s="38" t="s">
        <v>1164</v>
      </c>
      <c r="D71" s="37" t="s">
        <v>146</v>
      </c>
      <c r="E71" s="39" t="s">
        <v>1165</v>
      </c>
      <c r="F71" s="40" t="s">
        <v>148</v>
      </c>
      <c r="G71" s="41">
        <v>26.806000000000001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39" t="s">
        <v>1165</v>
      </c>
      <c r="F72" s="46"/>
      <c r="G72" s="46"/>
      <c r="H72" s="46"/>
      <c r="I72" s="46"/>
      <c r="J72" s="48"/>
    </row>
    <row r="73" ht="120">
      <c r="A73" s="37" t="s">
        <v>150</v>
      </c>
      <c r="B73" s="45"/>
      <c r="C73" s="46"/>
      <c r="D73" s="46"/>
      <c r="E73" s="49" t="s">
        <v>1388</v>
      </c>
      <c r="F73" s="46"/>
      <c r="G73" s="46"/>
      <c r="H73" s="46"/>
      <c r="I73" s="46"/>
      <c r="J73" s="48"/>
    </row>
    <row r="74" ht="409.5">
      <c r="A74" s="37" t="s">
        <v>152</v>
      </c>
      <c r="B74" s="45"/>
      <c r="C74" s="46"/>
      <c r="D74" s="46"/>
      <c r="E74" s="39" t="s">
        <v>1167</v>
      </c>
      <c r="F74" s="46"/>
      <c r="G74" s="46"/>
      <c r="H74" s="46"/>
      <c r="I74" s="46"/>
      <c r="J74" s="48"/>
    </row>
    <row r="75">
      <c r="A75" s="37" t="s">
        <v>144</v>
      </c>
      <c r="B75" s="37">
        <v>17</v>
      </c>
      <c r="C75" s="38" t="s">
        <v>1389</v>
      </c>
      <c r="D75" s="37" t="s">
        <v>146</v>
      </c>
      <c r="E75" s="39" t="s">
        <v>1390</v>
      </c>
      <c r="F75" s="40" t="s">
        <v>475</v>
      </c>
      <c r="G75" s="41">
        <v>4.3460000000000001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39" t="s">
        <v>1390</v>
      </c>
      <c r="F76" s="46"/>
      <c r="G76" s="46"/>
      <c r="H76" s="46"/>
      <c r="I76" s="46"/>
      <c r="J76" s="48"/>
    </row>
    <row r="77" ht="120">
      <c r="A77" s="37" t="s">
        <v>150</v>
      </c>
      <c r="B77" s="45"/>
      <c r="C77" s="46"/>
      <c r="D77" s="46"/>
      <c r="E77" s="49" t="s">
        <v>1391</v>
      </c>
      <c r="F77" s="46"/>
      <c r="G77" s="46"/>
      <c r="H77" s="46"/>
      <c r="I77" s="46"/>
      <c r="J77" s="48"/>
    </row>
    <row r="78" ht="375">
      <c r="A78" s="37" t="s">
        <v>152</v>
      </c>
      <c r="B78" s="45"/>
      <c r="C78" s="46"/>
      <c r="D78" s="46"/>
      <c r="E78" s="39" t="s">
        <v>1392</v>
      </c>
      <c r="F78" s="46"/>
      <c r="G78" s="46"/>
      <c r="H78" s="46"/>
      <c r="I78" s="46"/>
      <c r="J78" s="48"/>
    </row>
    <row r="79">
      <c r="A79" s="37" t="s">
        <v>144</v>
      </c>
      <c r="B79" s="37">
        <v>18</v>
      </c>
      <c r="C79" s="38" t="s">
        <v>1393</v>
      </c>
      <c r="D79" s="37" t="s">
        <v>146</v>
      </c>
      <c r="E79" s="39" t="s">
        <v>1394</v>
      </c>
      <c r="F79" s="40" t="s">
        <v>164</v>
      </c>
      <c r="G79" s="41">
        <v>62.700000000000003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39" t="s">
        <v>1394</v>
      </c>
      <c r="F80" s="46"/>
      <c r="G80" s="46"/>
      <c r="H80" s="46"/>
      <c r="I80" s="46"/>
      <c r="J80" s="48"/>
    </row>
    <row r="81" ht="90">
      <c r="A81" s="37" t="s">
        <v>150</v>
      </c>
      <c r="B81" s="45"/>
      <c r="C81" s="46"/>
      <c r="D81" s="46"/>
      <c r="E81" s="49" t="s">
        <v>1395</v>
      </c>
      <c r="F81" s="46"/>
      <c r="G81" s="46"/>
      <c r="H81" s="46"/>
      <c r="I81" s="46"/>
      <c r="J81" s="48"/>
    </row>
    <row r="82" ht="180">
      <c r="A82" s="37" t="s">
        <v>152</v>
      </c>
      <c r="B82" s="45"/>
      <c r="C82" s="46"/>
      <c r="D82" s="46"/>
      <c r="E82" s="39" t="s">
        <v>1396</v>
      </c>
      <c r="F82" s="46"/>
      <c r="G82" s="46"/>
      <c r="H82" s="46"/>
      <c r="I82" s="46"/>
      <c r="J82" s="48"/>
    </row>
    <row r="83">
      <c r="A83" s="31" t="s">
        <v>141</v>
      </c>
      <c r="B83" s="32"/>
      <c r="C83" s="33" t="s">
        <v>518</v>
      </c>
      <c r="D83" s="34"/>
      <c r="E83" s="31" t="s">
        <v>519</v>
      </c>
      <c r="F83" s="34"/>
      <c r="G83" s="34"/>
      <c r="H83" s="34"/>
      <c r="I83" s="35">
        <f>SUMIFS(I84:I91,A84:A91,"P")</f>
        <v>0</v>
      </c>
      <c r="J83" s="36"/>
    </row>
    <row r="84" ht="30">
      <c r="A84" s="37" t="s">
        <v>144</v>
      </c>
      <c r="B84" s="37">
        <v>19</v>
      </c>
      <c r="C84" s="38" t="s">
        <v>1397</v>
      </c>
      <c r="D84" s="37" t="s">
        <v>146</v>
      </c>
      <c r="E84" s="39" t="s">
        <v>1398</v>
      </c>
      <c r="F84" s="40" t="s">
        <v>148</v>
      </c>
      <c r="G84" s="41">
        <v>6.048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 ht="30">
      <c r="A85" s="37" t="s">
        <v>149</v>
      </c>
      <c r="B85" s="45"/>
      <c r="C85" s="46"/>
      <c r="D85" s="46"/>
      <c r="E85" s="39" t="s">
        <v>1398</v>
      </c>
      <c r="F85" s="46"/>
      <c r="G85" s="46"/>
      <c r="H85" s="46"/>
      <c r="I85" s="46"/>
      <c r="J85" s="48"/>
    </row>
    <row r="86" ht="120">
      <c r="A86" s="37" t="s">
        <v>150</v>
      </c>
      <c r="B86" s="45"/>
      <c r="C86" s="46"/>
      <c r="D86" s="46"/>
      <c r="E86" s="49" t="s">
        <v>1399</v>
      </c>
      <c r="F86" s="46"/>
      <c r="G86" s="46"/>
      <c r="H86" s="46"/>
      <c r="I86" s="46"/>
      <c r="J86" s="48"/>
    </row>
    <row r="87" ht="409.5">
      <c r="A87" s="37" t="s">
        <v>152</v>
      </c>
      <c r="B87" s="45"/>
      <c r="C87" s="46"/>
      <c r="D87" s="46"/>
      <c r="E87" s="39" t="s">
        <v>1167</v>
      </c>
      <c r="F87" s="46"/>
      <c r="G87" s="46"/>
      <c r="H87" s="46"/>
      <c r="I87" s="46"/>
      <c r="J87" s="48"/>
    </row>
    <row r="88" ht="30">
      <c r="A88" s="37" t="s">
        <v>144</v>
      </c>
      <c r="B88" s="37">
        <v>20</v>
      </c>
      <c r="C88" s="38" t="s">
        <v>1400</v>
      </c>
      <c r="D88" s="37" t="s">
        <v>146</v>
      </c>
      <c r="E88" s="39" t="s">
        <v>1401</v>
      </c>
      <c r="F88" s="40" t="s">
        <v>475</v>
      </c>
      <c r="G88" s="41">
        <v>2.8359999999999999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 ht="30">
      <c r="A89" s="37" t="s">
        <v>149</v>
      </c>
      <c r="B89" s="45"/>
      <c r="C89" s="46"/>
      <c r="D89" s="46"/>
      <c r="E89" s="39" t="s">
        <v>1401</v>
      </c>
      <c r="F89" s="46"/>
      <c r="G89" s="46"/>
      <c r="H89" s="46"/>
      <c r="I89" s="46"/>
      <c r="J89" s="48"/>
    </row>
    <row r="90" ht="90">
      <c r="A90" s="37" t="s">
        <v>150</v>
      </c>
      <c r="B90" s="45"/>
      <c r="C90" s="46"/>
      <c r="D90" s="46"/>
      <c r="E90" s="49" t="s">
        <v>1402</v>
      </c>
      <c r="F90" s="46"/>
      <c r="G90" s="46"/>
      <c r="H90" s="46"/>
      <c r="I90" s="46"/>
      <c r="J90" s="48"/>
    </row>
    <row r="91" ht="405">
      <c r="A91" s="37" t="s">
        <v>152</v>
      </c>
      <c r="B91" s="45"/>
      <c r="C91" s="46"/>
      <c r="D91" s="46"/>
      <c r="E91" s="39" t="s">
        <v>1403</v>
      </c>
      <c r="F91" s="46"/>
      <c r="G91" s="46"/>
      <c r="H91" s="46"/>
      <c r="I91" s="46"/>
      <c r="J91" s="48"/>
    </row>
    <row r="92">
      <c r="A92" s="31" t="s">
        <v>141</v>
      </c>
      <c r="B92" s="32"/>
      <c r="C92" s="33" t="s">
        <v>524</v>
      </c>
      <c r="D92" s="34"/>
      <c r="E92" s="31" t="s">
        <v>525</v>
      </c>
      <c r="F92" s="34"/>
      <c r="G92" s="34"/>
      <c r="H92" s="34"/>
      <c r="I92" s="35">
        <f>SUMIFS(I93:I112,A93:A112,"P")</f>
        <v>0</v>
      </c>
      <c r="J92" s="36"/>
    </row>
    <row r="93">
      <c r="A93" s="37" t="s">
        <v>144</v>
      </c>
      <c r="B93" s="37">
        <v>21</v>
      </c>
      <c r="C93" s="38" t="s">
        <v>526</v>
      </c>
      <c r="D93" s="37" t="s">
        <v>146</v>
      </c>
      <c r="E93" s="39" t="s">
        <v>527</v>
      </c>
      <c r="F93" s="40" t="s">
        <v>148</v>
      </c>
      <c r="G93" s="41">
        <v>1.732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149</v>
      </c>
      <c r="B94" s="45"/>
      <c r="C94" s="46"/>
      <c r="D94" s="46"/>
      <c r="E94" s="39" t="s">
        <v>527</v>
      </c>
      <c r="F94" s="46"/>
      <c r="G94" s="46"/>
      <c r="H94" s="46"/>
      <c r="I94" s="46"/>
      <c r="J94" s="48"/>
    </row>
    <row r="95" ht="135">
      <c r="A95" s="37" t="s">
        <v>150</v>
      </c>
      <c r="B95" s="45"/>
      <c r="C95" s="46"/>
      <c r="D95" s="46"/>
      <c r="E95" s="49" t="s">
        <v>1404</v>
      </c>
      <c r="F95" s="46"/>
      <c r="G95" s="46"/>
      <c r="H95" s="46"/>
      <c r="I95" s="46"/>
      <c r="J95" s="48"/>
    </row>
    <row r="96" ht="409.5">
      <c r="A96" s="37" t="s">
        <v>152</v>
      </c>
      <c r="B96" s="45"/>
      <c r="C96" s="46"/>
      <c r="D96" s="46"/>
      <c r="E96" s="39" t="s">
        <v>529</v>
      </c>
      <c r="F96" s="46"/>
      <c r="G96" s="46"/>
      <c r="H96" s="46"/>
      <c r="I96" s="46"/>
      <c r="J96" s="48"/>
    </row>
    <row r="97">
      <c r="A97" s="37" t="s">
        <v>144</v>
      </c>
      <c r="B97" s="37">
        <v>22</v>
      </c>
      <c r="C97" s="38" t="s">
        <v>530</v>
      </c>
      <c r="D97" s="37" t="s">
        <v>146</v>
      </c>
      <c r="E97" s="39" t="s">
        <v>531</v>
      </c>
      <c r="F97" s="40" t="s">
        <v>148</v>
      </c>
      <c r="G97" s="41">
        <v>0.71799999999999997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149</v>
      </c>
      <c r="B98" s="45"/>
      <c r="C98" s="46"/>
      <c r="D98" s="46"/>
      <c r="E98" s="39" t="s">
        <v>531</v>
      </c>
      <c r="F98" s="46"/>
      <c r="G98" s="46"/>
      <c r="H98" s="46"/>
      <c r="I98" s="46"/>
      <c r="J98" s="48"/>
    </row>
    <row r="99" ht="120">
      <c r="A99" s="37" t="s">
        <v>150</v>
      </c>
      <c r="B99" s="45"/>
      <c r="C99" s="46"/>
      <c r="D99" s="46"/>
      <c r="E99" s="49" t="s">
        <v>1405</v>
      </c>
      <c r="F99" s="46"/>
      <c r="G99" s="46"/>
      <c r="H99" s="46"/>
      <c r="I99" s="46"/>
      <c r="J99" s="48"/>
    </row>
    <row r="100" ht="409.5">
      <c r="A100" s="37" t="s">
        <v>152</v>
      </c>
      <c r="B100" s="45"/>
      <c r="C100" s="46"/>
      <c r="D100" s="46"/>
      <c r="E100" s="39" t="s">
        <v>529</v>
      </c>
      <c r="F100" s="46"/>
      <c r="G100" s="46"/>
      <c r="H100" s="46"/>
      <c r="I100" s="46"/>
      <c r="J100" s="48"/>
    </row>
    <row r="101">
      <c r="A101" s="37" t="s">
        <v>144</v>
      </c>
      <c r="B101" s="37">
        <v>23</v>
      </c>
      <c r="C101" s="38" t="s">
        <v>1406</v>
      </c>
      <c r="D101" s="37" t="s">
        <v>146</v>
      </c>
      <c r="E101" s="39" t="s">
        <v>1407</v>
      </c>
      <c r="F101" s="40" t="s">
        <v>148</v>
      </c>
      <c r="G101" s="41">
        <v>3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149</v>
      </c>
      <c r="B102" s="45"/>
      <c r="C102" s="46"/>
      <c r="D102" s="46"/>
      <c r="E102" s="39" t="s">
        <v>1407</v>
      </c>
      <c r="F102" s="46"/>
      <c r="G102" s="46"/>
      <c r="H102" s="46"/>
      <c r="I102" s="46"/>
      <c r="J102" s="48"/>
    </row>
    <row r="103" ht="105">
      <c r="A103" s="37" t="s">
        <v>150</v>
      </c>
      <c r="B103" s="45"/>
      <c r="C103" s="46"/>
      <c r="D103" s="46"/>
      <c r="E103" s="49" t="s">
        <v>1408</v>
      </c>
      <c r="F103" s="46"/>
      <c r="G103" s="46"/>
      <c r="H103" s="46"/>
      <c r="I103" s="46"/>
      <c r="J103" s="48"/>
    </row>
    <row r="104" ht="409.5">
      <c r="A104" s="37" t="s">
        <v>152</v>
      </c>
      <c r="B104" s="45"/>
      <c r="C104" s="46"/>
      <c r="D104" s="46"/>
      <c r="E104" s="39" t="s">
        <v>529</v>
      </c>
      <c r="F104" s="46"/>
      <c r="G104" s="46"/>
      <c r="H104" s="46"/>
      <c r="I104" s="46"/>
      <c r="J104" s="48"/>
    </row>
    <row r="105">
      <c r="A105" s="37" t="s">
        <v>144</v>
      </c>
      <c r="B105" s="37">
        <v>24</v>
      </c>
      <c r="C105" s="38" t="s">
        <v>1009</v>
      </c>
      <c r="D105" s="37" t="s">
        <v>146</v>
      </c>
      <c r="E105" s="39" t="s">
        <v>1010</v>
      </c>
      <c r="F105" s="40" t="s">
        <v>148</v>
      </c>
      <c r="G105" s="41">
        <v>0.62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149</v>
      </c>
      <c r="B106" s="45"/>
      <c r="C106" s="46"/>
      <c r="D106" s="46"/>
      <c r="E106" s="39" t="s">
        <v>1010</v>
      </c>
      <c r="F106" s="46"/>
      <c r="G106" s="46"/>
      <c r="H106" s="46"/>
      <c r="I106" s="46"/>
      <c r="J106" s="48"/>
    </row>
    <row r="107" ht="135">
      <c r="A107" s="37" t="s">
        <v>150</v>
      </c>
      <c r="B107" s="45"/>
      <c r="C107" s="46"/>
      <c r="D107" s="46"/>
      <c r="E107" s="49" t="s">
        <v>1409</v>
      </c>
      <c r="F107" s="46"/>
      <c r="G107" s="46"/>
      <c r="H107" s="46"/>
      <c r="I107" s="46"/>
      <c r="J107" s="48"/>
    </row>
    <row r="108" ht="105">
      <c r="A108" s="37" t="s">
        <v>152</v>
      </c>
      <c r="B108" s="45"/>
      <c r="C108" s="46"/>
      <c r="D108" s="46"/>
      <c r="E108" s="39" t="s">
        <v>1012</v>
      </c>
      <c r="F108" s="46"/>
      <c r="G108" s="46"/>
      <c r="H108" s="46"/>
      <c r="I108" s="46"/>
      <c r="J108" s="48"/>
    </row>
    <row r="109">
      <c r="A109" s="37" t="s">
        <v>144</v>
      </c>
      <c r="B109" s="37">
        <v>25</v>
      </c>
      <c r="C109" s="38" t="s">
        <v>1242</v>
      </c>
      <c r="D109" s="37" t="s">
        <v>146</v>
      </c>
      <c r="E109" s="39" t="s">
        <v>1243</v>
      </c>
      <c r="F109" s="40" t="s">
        <v>148</v>
      </c>
      <c r="G109" s="41">
        <v>0.95799999999999996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149</v>
      </c>
      <c r="B110" s="45"/>
      <c r="C110" s="46"/>
      <c r="D110" s="46"/>
      <c r="E110" s="39" t="s">
        <v>1243</v>
      </c>
      <c r="F110" s="46"/>
      <c r="G110" s="46"/>
      <c r="H110" s="46"/>
      <c r="I110" s="46"/>
      <c r="J110" s="48"/>
    </row>
    <row r="111" ht="135">
      <c r="A111" s="37" t="s">
        <v>150</v>
      </c>
      <c r="B111" s="45"/>
      <c r="C111" s="46"/>
      <c r="D111" s="46"/>
      <c r="E111" s="49" t="s">
        <v>1410</v>
      </c>
      <c r="F111" s="46"/>
      <c r="G111" s="46"/>
      <c r="H111" s="46"/>
      <c r="I111" s="46"/>
      <c r="J111" s="48"/>
    </row>
    <row r="112" ht="150">
      <c r="A112" s="37" t="s">
        <v>152</v>
      </c>
      <c r="B112" s="45"/>
      <c r="C112" s="46"/>
      <c r="D112" s="46"/>
      <c r="E112" s="39" t="s">
        <v>1245</v>
      </c>
      <c r="F112" s="46"/>
      <c r="G112" s="46"/>
      <c r="H112" s="46"/>
      <c r="I112" s="46"/>
      <c r="J112" s="48"/>
    </row>
    <row r="113">
      <c r="A113" s="31" t="s">
        <v>141</v>
      </c>
      <c r="B113" s="32"/>
      <c r="C113" s="33" t="s">
        <v>591</v>
      </c>
      <c r="D113" s="34"/>
      <c r="E113" s="31" t="s">
        <v>592</v>
      </c>
      <c r="F113" s="34"/>
      <c r="G113" s="34"/>
      <c r="H113" s="34"/>
      <c r="I113" s="35">
        <f>SUMIFS(I114:I129,A114:A129,"P")</f>
        <v>0</v>
      </c>
      <c r="J113" s="36"/>
    </row>
    <row r="114" ht="30">
      <c r="A114" s="37" t="s">
        <v>144</v>
      </c>
      <c r="B114" s="37">
        <v>26</v>
      </c>
      <c r="C114" s="38" t="s">
        <v>593</v>
      </c>
      <c r="D114" s="37" t="s">
        <v>146</v>
      </c>
      <c r="E114" s="39" t="s">
        <v>594</v>
      </c>
      <c r="F114" s="40" t="s">
        <v>164</v>
      </c>
      <c r="G114" s="41">
        <v>58.859000000000002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 ht="30">
      <c r="A115" s="37" t="s">
        <v>149</v>
      </c>
      <c r="B115" s="45"/>
      <c r="C115" s="46"/>
      <c r="D115" s="46"/>
      <c r="E115" s="39" t="s">
        <v>594</v>
      </c>
      <c r="F115" s="46"/>
      <c r="G115" s="46"/>
      <c r="H115" s="46"/>
      <c r="I115" s="46"/>
      <c r="J115" s="48"/>
    </row>
    <row r="116" ht="195">
      <c r="A116" s="37" t="s">
        <v>150</v>
      </c>
      <c r="B116" s="45"/>
      <c r="C116" s="46"/>
      <c r="D116" s="46"/>
      <c r="E116" s="49" t="s">
        <v>1411</v>
      </c>
      <c r="F116" s="46"/>
      <c r="G116" s="46"/>
      <c r="H116" s="46"/>
      <c r="I116" s="46"/>
      <c r="J116" s="48"/>
    </row>
    <row r="117" ht="285">
      <c r="A117" s="37" t="s">
        <v>152</v>
      </c>
      <c r="B117" s="45"/>
      <c r="C117" s="46"/>
      <c r="D117" s="46"/>
      <c r="E117" s="39" t="s">
        <v>596</v>
      </c>
      <c r="F117" s="46"/>
      <c r="G117" s="46"/>
      <c r="H117" s="46"/>
      <c r="I117" s="46"/>
      <c r="J117" s="48"/>
    </row>
    <row r="118" ht="30">
      <c r="A118" s="37" t="s">
        <v>144</v>
      </c>
      <c r="B118" s="37">
        <v>27</v>
      </c>
      <c r="C118" s="38" t="s">
        <v>1254</v>
      </c>
      <c r="D118" s="37" t="s">
        <v>146</v>
      </c>
      <c r="E118" s="39" t="s">
        <v>1255</v>
      </c>
      <c r="F118" s="40" t="s">
        <v>164</v>
      </c>
      <c r="G118" s="41">
        <v>58.859000000000002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 ht="30">
      <c r="A119" s="37" t="s">
        <v>149</v>
      </c>
      <c r="B119" s="45"/>
      <c r="C119" s="46"/>
      <c r="D119" s="46"/>
      <c r="E119" s="39" t="s">
        <v>1255</v>
      </c>
      <c r="F119" s="46"/>
      <c r="G119" s="46"/>
      <c r="H119" s="46"/>
      <c r="I119" s="46"/>
      <c r="J119" s="48"/>
    </row>
    <row r="120" ht="210">
      <c r="A120" s="37" t="s">
        <v>150</v>
      </c>
      <c r="B120" s="45"/>
      <c r="C120" s="46"/>
      <c r="D120" s="46"/>
      <c r="E120" s="49" t="s">
        <v>1412</v>
      </c>
      <c r="F120" s="46"/>
      <c r="G120" s="46"/>
      <c r="H120" s="46"/>
      <c r="I120" s="46"/>
      <c r="J120" s="48"/>
    </row>
    <row r="121" ht="285">
      <c r="A121" s="37" t="s">
        <v>152</v>
      </c>
      <c r="B121" s="45"/>
      <c r="C121" s="46"/>
      <c r="D121" s="46"/>
      <c r="E121" s="39" t="s">
        <v>596</v>
      </c>
      <c r="F121" s="46"/>
      <c r="G121" s="46"/>
      <c r="H121" s="46"/>
      <c r="I121" s="46"/>
      <c r="J121" s="48"/>
    </row>
    <row r="122">
      <c r="A122" s="37" t="s">
        <v>144</v>
      </c>
      <c r="B122" s="37">
        <v>28</v>
      </c>
      <c r="C122" s="38" t="s">
        <v>1413</v>
      </c>
      <c r="D122" s="37" t="s">
        <v>146</v>
      </c>
      <c r="E122" s="39" t="s">
        <v>1414</v>
      </c>
      <c r="F122" s="40" t="s">
        <v>164</v>
      </c>
      <c r="G122" s="41">
        <v>58.859000000000002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149</v>
      </c>
      <c r="B123" s="45"/>
      <c r="C123" s="46"/>
      <c r="D123" s="46"/>
      <c r="E123" s="39" t="s">
        <v>1414</v>
      </c>
      <c r="F123" s="46"/>
      <c r="G123" s="46"/>
      <c r="H123" s="46"/>
      <c r="I123" s="46"/>
      <c r="J123" s="48"/>
    </row>
    <row r="124" ht="120">
      <c r="A124" s="37" t="s">
        <v>150</v>
      </c>
      <c r="B124" s="45"/>
      <c r="C124" s="46"/>
      <c r="D124" s="46"/>
      <c r="E124" s="49" t="s">
        <v>1415</v>
      </c>
      <c r="F124" s="46"/>
      <c r="G124" s="46"/>
      <c r="H124" s="46"/>
      <c r="I124" s="46"/>
      <c r="J124" s="48"/>
    </row>
    <row r="125" ht="75">
      <c r="A125" s="37" t="s">
        <v>152</v>
      </c>
      <c r="B125" s="45"/>
      <c r="C125" s="46"/>
      <c r="D125" s="46"/>
      <c r="E125" s="39" t="s">
        <v>1260</v>
      </c>
      <c r="F125" s="46"/>
      <c r="G125" s="46"/>
      <c r="H125" s="46"/>
      <c r="I125" s="46"/>
      <c r="J125" s="48"/>
    </row>
    <row r="126">
      <c r="A126" s="37" t="s">
        <v>144</v>
      </c>
      <c r="B126" s="37">
        <v>29</v>
      </c>
      <c r="C126" s="38" t="s">
        <v>1257</v>
      </c>
      <c r="D126" s="37" t="s">
        <v>146</v>
      </c>
      <c r="E126" s="39" t="s">
        <v>1258</v>
      </c>
      <c r="F126" s="40" t="s">
        <v>164</v>
      </c>
      <c r="G126" s="41">
        <v>58.859000000000002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149</v>
      </c>
      <c r="B127" s="45"/>
      <c r="C127" s="46"/>
      <c r="D127" s="46"/>
      <c r="E127" s="39" t="s">
        <v>1258</v>
      </c>
      <c r="F127" s="46"/>
      <c r="G127" s="46"/>
      <c r="H127" s="46"/>
      <c r="I127" s="46"/>
      <c r="J127" s="48"/>
    </row>
    <row r="128" ht="120">
      <c r="A128" s="37" t="s">
        <v>150</v>
      </c>
      <c r="B128" s="45"/>
      <c r="C128" s="46"/>
      <c r="D128" s="46"/>
      <c r="E128" s="49" t="s">
        <v>1415</v>
      </c>
      <c r="F128" s="46"/>
      <c r="G128" s="46"/>
      <c r="H128" s="46"/>
      <c r="I128" s="46"/>
      <c r="J128" s="48"/>
    </row>
    <row r="129" ht="75">
      <c r="A129" s="37" t="s">
        <v>152</v>
      </c>
      <c r="B129" s="45"/>
      <c r="C129" s="46"/>
      <c r="D129" s="46"/>
      <c r="E129" s="39" t="s">
        <v>1260</v>
      </c>
      <c r="F129" s="46"/>
      <c r="G129" s="46"/>
      <c r="H129" s="46"/>
      <c r="I129" s="46"/>
      <c r="J129" s="48"/>
    </row>
    <row r="130">
      <c r="A130" s="31" t="s">
        <v>141</v>
      </c>
      <c r="B130" s="32"/>
      <c r="C130" s="33" t="s">
        <v>1416</v>
      </c>
      <c r="D130" s="34"/>
      <c r="E130" s="31" t="s">
        <v>203</v>
      </c>
      <c r="F130" s="34"/>
      <c r="G130" s="34"/>
      <c r="H130" s="34"/>
      <c r="I130" s="35">
        <f>SUMIFS(I131:I138,A131:A138,"P")</f>
        <v>0</v>
      </c>
      <c r="J130" s="36"/>
    </row>
    <row r="131">
      <c r="A131" s="37" t="s">
        <v>144</v>
      </c>
      <c r="B131" s="37">
        <v>30</v>
      </c>
      <c r="C131" s="38" t="s">
        <v>1417</v>
      </c>
      <c r="D131" s="37" t="s">
        <v>146</v>
      </c>
      <c r="E131" s="39" t="s">
        <v>1418</v>
      </c>
      <c r="F131" s="40" t="s">
        <v>178</v>
      </c>
      <c r="G131" s="41">
        <v>1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149</v>
      </c>
      <c r="B132" s="45"/>
      <c r="C132" s="46"/>
      <c r="D132" s="46"/>
      <c r="E132" s="39" t="s">
        <v>1418</v>
      </c>
      <c r="F132" s="46"/>
      <c r="G132" s="46"/>
      <c r="H132" s="46"/>
      <c r="I132" s="46"/>
      <c r="J132" s="48"/>
    </row>
    <row r="133" ht="120">
      <c r="A133" s="37" t="s">
        <v>150</v>
      </c>
      <c r="B133" s="45"/>
      <c r="C133" s="46"/>
      <c r="D133" s="46"/>
      <c r="E133" s="49" t="s">
        <v>1419</v>
      </c>
      <c r="F133" s="46"/>
      <c r="G133" s="46"/>
      <c r="H133" s="46"/>
      <c r="I133" s="46"/>
      <c r="J133" s="48"/>
    </row>
    <row r="134" ht="120">
      <c r="A134" s="37" t="s">
        <v>152</v>
      </c>
      <c r="B134" s="45"/>
      <c r="C134" s="46"/>
      <c r="D134" s="46"/>
      <c r="E134" s="39" t="s">
        <v>1420</v>
      </c>
      <c r="F134" s="46"/>
      <c r="G134" s="46"/>
      <c r="H134" s="46"/>
      <c r="I134" s="46"/>
      <c r="J134" s="48"/>
    </row>
    <row r="135">
      <c r="A135" s="37" t="s">
        <v>144</v>
      </c>
      <c r="B135" s="37">
        <v>31</v>
      </c>
      <c r="C135" s="38" t="s">
        <v>1421</v>
      </c>
      <c r="D135" s="37" t="s">
        <v>146</v>
      </c>
      <c r="E135" s="39" t="s">
        <v>1422</v>
      </c>
      <c r="F135" s="40" t="s">
        <v>156</v>
      </c>
      <c r="G135" s="41">
        <v>60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149</v>
      </c>
      <c r="B136" s="45"/>
      <c r="C136" s="46"/>
      <c r="D136" s="46"/>
      <c r="E136" s="39" t="s">
        <v>1422</v>
      </c>
      <c r="F136" s="46"/>
      <c r="G136" s="46"/>
      <c r="H136" s="46"/>
      <c r="I136" s="46"/>
      <c r="J136" s="48"/>
    </row>
    <row r="137" ht="75">
      <c r="A137" s="37" t="s">
        <v>150</v>
      </c>
      <c r="B137" s="45"/>
      <c r="C137" s="46"/>
      <c r="D137" s="46"/>
      <c r="E137" s="49" t="s">
        <v>1423</v>
      </c>
      <c r="F137" s="46"/>
      <c r="G137" s="46"/>
      <c r="H137" s="46"/>
      <c r="I137" s="46"/>
      <c r="J137" s="48"/>
    </row>
    <row r="138" ht="135">
      <c r="A138" s="37" t="s">
        <v>152</v>
      </c>
      <c r="B138" s="45"/>
      <c r="C138" s="46"/>
      <c r="D138" s="46"/>
      <c r="E138" s="39" t="s">
        <v>1424</v>
      </c>
      <c r="F138" s="46"/>
      <c r="G138" s="46"/>
      <c r="H138" s="46"/>
      <c r="I138" s="46"/>
      <c r="J138" s="48"/>
    </row>
    <row r="139">
      <c r="A139" s="31" t="s">
        <v>141</v>
      </c>
      <c r="B139" s="32"/>
      <c r="C139" s="33" t="s">
        <v>614</v>
      </c>
      <c r="D139" s="34"/>
      <c r="E139" s="31" t="s">
        <v>615</v>
      </c>
      <c r="F139" s="34"/>
      <c r="G139" s="34"/>
      <c r="H139" s="34"/>
      <c r="I139" s="35">
        <f>SUMIFS(I140:I175,A140:A175,"P")</f>
        <v>0</v>
      </c>
      <c r="J139" s="36"/>
    </row>
    <row r="140">
      <c r="A140" s="37" t="s">
        <v>144</v>
      </c>
      <c r="B140" s="37">
        <v>32</v>
      </c>
      <c r="C140" s="38" t="s">
        <v>1425</v>
      </c>
      <c r="D140" s="37" t="s">
        <v>146</v>
      </c>
      <c r="E140" s="39" t="s">
        <v>1426</v>
      </c>
      <c r="F140" s="40" t="s">
        <v>156</v>
      </c>
      <c r="G140" s="41">
        <v>7.5999999999999996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39" t="s">
        <v>1426</v>
      </c>
      <c r="F141" s="46"/>
      <c r="G141" s="46"/>
      <c r="H141" s="46"/>
      <c r="I141" s="46"/>
      <c r="J141" s="48"/>
    </row>
    <row r="142" ht="135">
      <c r="A142" s="37" t="s">
        <v>150</v>
      </c>
      <c r="B142" s="45"/>
      <c r="C142" s="46"/>
      <c r="D142" s="46"/>
      <c r="E142" s="49" t="s">
        <v>1427</v>
      </c>
      <c r="F142" s="46"/>
      <c r="G142" s="46"/>
      <c r="H142" s="46"/>
      <c r="I142" s="46"/>
      <c r="J142" s="48"/>
    </row>
    <row r="143" ht="120">
      <c r="A143" s="37" t="s">
        <v>152</v>
      </c>
      <c r="B143" s="45"/>
      <c r="C143" s="46"/>
      <c r="D143" s="46"/>
      <c r="E143" s="39" t="s">
        <v>1428</v>
      </c>
      <c r="F143" s="46"/>
      <c r="G143" s="46"/>
      <c r="H143" s="46"/>
      <c r="I143" s="46"/>
      <c r="J143" s="48"/>
    </row>
    <row r="144" ht="30">
      <c r="A144" s="37" t="s">
        <v>144</v>
      </c>
      <c r="B144" s="37">
        <v>33</v>
      </c>
      <c r="C144" s="38" t="s">
        <v>1429</v>
      </c>
      <c r="D144" s="37" t="s">
        <v>146</v>
      </c>
      <c r="E144" s="39" t="s">
        <v>1430</v>
      </c>
      <c r="F144" s="40" t="s">
        <v>178</v>
      </c>
      <c r="G144" s="41">
        <v>2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 ht="30">
      <c r="A145" s="37" t="s">
        <v>149</v>
      </c>
      <c r="B145" s="45"/>
      <c r="C145" s="46"/>
      <c r="D145" s="46"/>
      <c r="E145" s="39" t="s">
        <v>1430</v>
      </c>
      <c r="F145" s="46"/>
      <c r="G145" s="46"/>
      <c r="H145" s="46"/>
      <c r="I145" s="46"/>
      <c r="J145" s="48"/>
    </row>
    <row r="146" ht="90">
      <c r="A146" s="37" t="s">
        <v>150</v>
      </c>
      <c r="B146" s="45"/>
      <c r="C146" s="46"/>
      <c r="D146" s="46"/>
      <c r="E146" s="49" t="s">
        <v>1431</v>
      </c>
      <c r="F146" s="46"/>
      <c r="G146" s="46"/>
      <c r="H146" s="46"/>
      <c r="I146" s="46"/>
      <c r="J146" s="48"/>
    </row>
    <row r="147" ht="60">
      <c r="A147" s="37" t="s">
        <v>152</v>
      </c>
      <c r="B147" s="45"/>
      <c r="C147" s="46"/>
      <c r="D147" s="46"/>
      <c r="E147" s="39" t="s">
        <v>1432</v>
      </c>
      <c r="F147" s="46"/>
      <c r="G147" s="46"/>
      <c r="H147" s="46"/>
      <c r="I147" s="46"/>
      <c r="J147" s="48"/>
    </row>
    <row r="148" ht="30">
      <c r="A148" s="37" t="s">
        <v>144</v>
      </c>
      <c r="B148" s="37">
        <v>34</v>
      </c>
      <c r="C148" s="38" t="s">
        <v>1292</v>
      </c>
      <c r="D148" s="37" t="s">
        <v>146</v>
      </c>
      <c r="E148" s="39" t="s">
        <v>1293</v>
      </c>
      <c r="F148" s="40" t="s">
        <v>156</v>
      </c>
      <c r="G148" s="41">
        <v>11.039999999999999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 ht="30">
      <c r="A149" s="37" t="s">
        <v>149</v>
      </c>
      <c r="B149" s="45"/>
      <c r="C149" s="46"/>
      <c r="D149" s="46"/>
      <c r="E149" s="39" t="s">
        <v>1293</v>
      </c>
      <c r="F149" s="46"/>
      <c r="G149" s="46"/>
      <c r="H149" s="46"/>
      <c r="I149" s="46"/>
      <c r="J149" s="48"/>
    </row>
    <row r="150" ht="105">
      <c r="A150" s="37" t="s">
        <v>150</v>
      </c>
      <c r="B150" s="45"/>
      <c r="C150" s="46"/>
      <c r="D150" s="46"/>
      <c r="E150" s="49" t="s">
        <v>1433</v>
      </c>
      <c r="F150" s="46"/>
      <c r="G150" s="46"/>
      <c r="H150" s="46"/>
      <c r="I150" s="46"/>
      <c r="J150" s="48"/>
    </row>
    <row r="151" ht="90">
      <c r="A151" s="37" t="s">
        <v>152</v>
      </c>
      <c r="B151" s="45"/>
      <c r="C151" s="46"/>
      <c r="D151" s="46"/>
      <c r="E151" s="39" t="s">
        <v>1295</v>
      </c>
      <c r="F151" s="46"/>
      <c r="G151" s="46"/>
      <c r="H151" s="46"/>
      <c r="I151" s="46"/>
      <c r="J151" s="48"/>
    </row>
    <row r="152">
      <c r="A152" s="37" t="s">
        <v>144</v>
      </c>
      <c r="B152" s="37">
        <v>35</v>
      </c>
      <c r="C152" s="38" t="s">
        <v>1434</v>
      </c>
      <c r="D152" s="37" t="s">
        <v>146</v>
      </c>
      <c r="E152" s="39" t="s">
        <v>1435</v>
      </c>
      <c r="F152" s="40" t="s">
        <v>164</v>
      </c>
      <c r="G152" s="41">
        <v>4.0800000000000001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149</v>
      </c>
      <c r="B153" s="45"/>
      <c r="C153" s="46"/>
      <c r="D153" s="46"/>
      <c r="E153" s="39" t="s">
        <v>1435</v>
      </c>
      <c r="F153" s="46"/>
      <c r="G153" s="46"/>
      <c r="H153" s="46"/>
      <c r="I153" s="46"/>
      <c r="J153" s="48"/>
    </row>
    <row r="154" ht="105">
      <c r="A154" s="37" t="s">
        <v>150</v>
      </c>
      <c r="B154" s="45"/>
      <c r="C154" s="46"/>
      <c r="D154" s="46"/>
      <c r="E154" s="49" t="s">
        <v>1436</v>
      </c>
      <c r="F154" s="46"/>
      <c r="G154" s="46"/>
      <c r="H154" s="46"/>
      <c r="I154" s="46"/>
      <c r="J154" s="48"/>
    </row>
    <row r="155" ht="75">
      <c r="A155" s="37" t="s">
        <v>152</v>
      </c>
      <c r="B155" s="45"/>
      <c r="C155" s="46"/>
      <c r="D155" s="46"/>
      <c r="E155" s="39" t="s">
        <v>1437</v>
      </c>
      <c r="F155" s="46"/>
      <c r="G155" s="46"/>
      <c r="H155" s="46"/>
      <c r="I155" s="46"/>
      <c r="J155" s="48"/>
    </row>
    <row r="156">
      <c r="A156" s="37" t="s">
        <v>144</v>
      </c>
      <c r="B156" s="37">
        <v>36</v>
      </c>
      <c r="C156" s="38" t="s">
        <v>1438</v>
      </c>
      <c r="D156" s="37" t="s">
        <v>146</v>
      </c>
      <c r="E156" s="39" t="s">
        <v>1439</v>
      </c>
      <c r="F156" s="40" t="s">
        <v>164</v>
      </c>
      <c r="G156" s="41">
        <v>4.0800000000000001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149</v>
      </c>
      <c r="B157" s="45"/>
      <c r="C157" s="46"/>
      <c r="D157" s="46"/>
      <c r="E157" s="39" t="s">
        <v>1439</v>
      </c>
      <c r="F157" s="46"/>
      <c r="G157" s="46"/>
      <c r="H157" s="46"/>
      <c r="I157" s="46"/>
      <c r="J157" s="48"/>
    </row>
    <row r="158" ht="105">
      <c r="A158" s="37" t="s">
        <v>150</v>
      </c>
      <c r="B158" s="45"/>
      <c r="C158" s="46"/>
      <c r="D158" s="46"/>
      <c r="E158" s="49" t="s">
        <v>1440</v>
      </c>
      <c r="F158" s="46"/>
      <c r="G158" s="46"/>
      <c r="H158" s="46"/>
      <c r="I158" s="46"/>
      <c r="J158" s="48"/>
    </row>
    <row r="159" ht="90">
      <c r="A159" s="37" t="s">
        <v>152</v>
      </c>
      <c r="B159" s="45"/>
      <c r="C159" s="46"/>
      <c r="D159" s="46"/>
      <c r="E159" s="39" t="s">
        <v>1441</v>
      </c>
      <c r="F159" s="46"/>
      <c r="G159" s="46"/>
      <c r="H159" s="46"/>
      <c r="I159" s="46"/>
      <c r="J159" s="48"/>
    </row>
    <row r="160" ht="30">
      <c r="A160" s="37" t="s">
        <v>144</v>
      </c>
      <c r="B160" s="37">
        <v>37</v>
      </c>
      <c r="C160" s="38" t="s">
        <v>1442</v>
      </c>
      <c r="D160" s="37" t="s">
        <v>146</v>
      </c>
      <c r="E160" s="39" t="s">
        <v>1443</v>
      </c>
      <c r="F160" s="40" t="s">
        <v>156</v>
      </c>
      <c r="G160" s="41">
        <v>12.300000000000001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 ht="30">
      <c r="A161" s="37" t="s">
        <v>149</v>
      </c>
      <c r="B161" s="45"/>
      <c r="C161" s="46"/>
      <c r="D161" s="46"/>
      <c r="E161" s="39" t="s">
        <v>1443</v>
      </c>
      <c r="F161" s="46"/>
      <c r="G161" s="46"/>
      <c r="H161" s="46"/>
      <c r="I161" s="46"/>
      <c r="J161" s="48"/>
    </row>
    <row r="162" ht="105">
      <c r="A162" s="37" t="s">
        <v>150</v>
      </c>
      <c r="B162" s="45"/>
      <c r="C162" s="46"/>
      <c r="D162" s="46"/>
      <c r="E162" s="49" t="s">
        <v>1444</v>
      </c>
      <c r="F162" s="46"/>
      <c r="G162" s="46"/>
      <c r="H162" s="46"/>
      <c r="I162" s="46"/>
      <c r="J162" s="48"/>
    </row>
    <row r="163" ht="90">
      <c r="A163" s="37" t="s">
        <v>152</v>
      </c>
      <c r="B163" s="45"/>
      <c r="C163" s="46"/>
      <c r="D163" s="46"/>
      <c r="E163" s="39" t="s">
        <v>619</v>
      </c>
      <c r="F163" s="46"/>
      <c r="G163" s="46"/>
      <c r="H163" s="46"/>
      <c r="I163" s="46"/>
      <c r="J163" s="48"/>
    </row>
    <row r="164">
      <c r="A164" s="37" t="s">
        <v>144</v>
      </c>
      <c r="B164" s="37">
        <v>38</v>
      </c>
      <c r="C164" s="38" t="s">
        <v>1304</v>
      </c>
      <c r="D164" s="37" t="s">
        <v>146</v>
      </c>
      <c r="E164" s="39" t="s">
        <v>1305</v>
      </c>
      <c r="F164" s="40" t="s">
        <v>1211</v>
      </c>
      <c r="G164" s="41">
        <v>32.799999999999997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149</v>
      </c>
      <c r="B165" s="45"/>
      <c r="C165" s="46"/>
      <c r="D165" s="46"/>
      <c r="E165" s="39" t="s">
        <v>1305</v>
      </c>
      <c r="F165" s="46"/>
      <c r="G165" s="46"/>
      <c r="H165" s="46"/>
      <c r="I165" s="46"/>
      <c r="J165" s="48"/>
    </row>
    <row r="166" ht="105">
      <c r="A166" s="37" t="s">
        <v>150</v>
      </c>
      <c r="B166" s="45"/>
      <c r="C166" s="46"/>
      <c r="D166" s="46"/>
      <c r="E166" s="49" t="s">
        <v>1445</v>
      </c>
      <c r="F166" s="46"/>
      <c r="G166" s="46"/>
      <c r="H166" s="46"/>
      <c r="I166" s="46"/>
      <c r="J166" s="48"/>
    </row>
    <row r="167" ht="409.5">
      <c r="A167" s="37" t="s">
        <v>152</v>
      </c>
      <c r="B167" s="45"/>
      <c r="C167" s="46"/>
      <c r="D167" s="46"/>
      <c r="E167" s="39" t="s">
        <v>1308</v>
      </c>
      <c r="F167" s="46"/>
      <c r="G167" s="46"/>
      <c r="H167" s="46"/>
      <c r="I167" s="46"/>
      <c r="J167" s="48"/>
    </row>
    <row r="168">
      <c r="A168" s="37" t="s">
        <v>144</v>
      </c>
      <c r="B168" s="37">
        <v>39</v>
      </c>
      <c r="C168" s="38" t="s">
        <v>1446</v>
      </c>
      <c r="D168" s="37" t="s">
        <v>146</v>
      </c>
      <c r="E168" s="39" t="s">
        <v>1447</v>
      </c>
      <c r="F168" s="40" t="s">
        <v>164</v>
      </c>
      <c r="G168" s="41">
        <v>10.84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>
      <c r="A169" s="37" t="s">
        <v>149</v>
      </c>
      <c r="B169" s="45"/>
      <c r="C169" s="46"/>
      <c r="D169" s="46"/>
      <c r="E169" s="39" t="s">
        <v>1447</v>
      </c>
      <c r="F169" s="46"/>
      <c r="G169" s="46"/>
      <c r="H169" s="46"/>
      <c r="I169" s="46"/>
      <c r="J169" s="48"/>
    </row>
    <row r="170" ht="90">
      <c r="A170" s="37" t="s">
        <v>150</v>
      </c>
      <c r="B170" s="45"/>
      <c r="C170" s="46"/>
      <c r="D170" s="46"/>
      <c r="E170" s="49" t="s">
        <v>1448</v>
      </c>
      <c r="F170" s="46"/>
      <c r="G170" s="46"/>
      <c r="H170" s="46"/>
      <c r="I170" s="46"/>
      <c r="J170" s="48"/>
    </row>
    <row r="171" ht="75">
      <c r="A171" s="37" t="s">
        <v>152</v>
      </c>
      <c r="B171" s="45"/>
      <c r="C171" s="46"/>
      <c r="D171" s="46"/>
      <c r="E171" s="39" t="s">
        <v>1449</v>
      </c>
      <c r="F171" s="46"/>
      <c r="G171" s="46"/>
      <c r="H171" s="46"/>
      <c r="I171" s="46"/>
      <c r="J171" s="48"/>
    </row>
    <row r="172">
      <c r="A172" s="37" t="s">
        <v>144</v>
      </c>
      <c r="B172" s="37">
        <v>40</v>
      </c>
      <c r="C172" s="38" t="s">
        <v>649</v>
      </c>
      <c r="D172" s="37" t="s">
        <v>146</v>
      </c>
      <c r="E172" s="39" t="s">
        <v>650</v>
      </c>
      <c r="F172" s="40" t="s">
        <v>148</v>
      </c>
      <c r="G172" s="41">
        <v>6.1200000000000001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>
      <c r="A173" s="37" t="s">
        <v>149</v>
      </c>
      <c r="B173" s="45"/>
      <c r="C173" s="46"/>
      <c r="D173" s="46"/>
      <c r="E173" s="39" t="s">
        <v>650</v>
      </c>
      <c r="F173" s="46"/>
      <c r="G173" s="46"/>
      <c r="H173" s="46"/>
      <c r="I173" s="46"/>
      <c r="J173" s="48"/>
    </row>
    <row r="174" ht="105">
      <c r="A174" s="37" t="s">
        <v>150</v>
      </c>
      <c r="B174" s="45"/>
      <c r="C174" s="46"/>
      <c r="D174" s="46"/>
      <c r="E174" s="49" t="s">
        <v>1450</v>
      </c>
      <c r="F174" s="46"/>
      <c r="G174" s="46"/>
      <c r="H174" s="46"/>
      <c r="I174" s="46"/>
      <c r="J174" s="48"/>
    </row>
    <row r="175" ht="180">
      <c r="A175" s="37" t="s">
        <v>152</v>
      </c>
      <c r="B175" s="45"/>
      <c r="C175" s="46"/>
      <c r="D175" s="46"/>
      <c r="E175" s="39" t="s">
        <v>645</v>
      </c>
      <c r="F175" s="46"/>
      <c r="G175" s="46"/>
      <c r="H175" s="46"/>
      <c r="I175" s="46"/>
      <c r="J175" s="48"/>
    </row>
    <row r="176">
      <c r="A176" s="31" t="s">
        <v>141</v>
      </c>
      <c r="B176" s="32"/>
      <c r="C176" s="33" t="s">
        <v>470</v>
      </c>
      <c r="D176" s="34"/>
      <c r="E176" s="31" t="s">
        <v>471</v>
      </c>
      <c r="F176" s="34"/>
      <c r="G176" s="34"/>
      <c r="H176" s="34"/>
      <c r="I176" s="35">
        <f>SUMIFS(I177:I188,A177:A188,"P")</f>
        <v>0</v>
      </c>
      <c r="J176" s="36"/>
    </row>
    <row r="177" ht="45">
      <c r="A177" s="37" t="s">
        <v>144</v>
      </c>
      <c r="B177" s="37">
        <v>41</v>
      </c>
      <c r="C177" s="38" t="s">
        <v>652</v>
      </c>
      <c r="D177" s="37" t="s">
        <v>653</v>
      </c>
      <c r="E177" s="39" t="s">
        <v>1037</v>
      </c>
      <c r="F177" s="40" t="s">
        <v>475</v>
      </c>
      <c r="G177" s="41">
        <v>333.03800000000001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149</v>
      </c>
      <c r="B178" s="45"/>
      <c r="C178" s="46"/>
      <c r="D178" s="46"/>
      <c r="E178" s="39" t="s">
        <v>1349</v>
      </c>
      <c r="F178" s="46"/>
      <c r="G178" s="46"/>
      <c r="H178" s="46"/>
      <c r="I178" s="46"/>
      <c r="J178" s="48"/>
    </row>
    <row r="179" ht="90">
      <c r="A179" s="37" t="s">
        <v>150</v>
      </c>
      <c r="B179" s="45"/>
      <c r="C179" s="46"/>
      <c r="D179" s="46"/>
      <c r="E179" s="49" t="s">
        <v>1451</v>
      </c>
      <c r="F179" s="46"/>
      <c r="G179" s="46"/>
      <c r="H179" s="46"/>
      <c r="I179" s="46"/>
      <c r="J179" s="48"/>
    </row>
    <row r="180" ht="240">
      <c r="A180" s="37" t="s">
        <v>152</v>
      </c>
      <c r="B180" s="45"/>
      <c r="C180" s="46"/>
      <c r="D180" s="46"/>
      <c r="E180" s="39" t="s">
        <v>487</v>
      </c>
      <c r="F180" s="46"/>
      <c r="G180" s="46"/>
      <c r="H180" s="46"/>
      <c r="I180" s="46"/>
      <c r="J180" s="48"/>
    </row>
    <row r="181" ht="60">
      <c r="A181" s="37" t="s">
        <v>144</v>
      </c>
      <c r="B181" s="37">
        <v>42</v>
      </c>
      <c r="C181" s="38" t="s">
        <v>472</v>
      </c>
      <c r="D181" s="37" t="s">
        <v>473</v>
      </c>
      <c r="E181" s="39" t="s">
        <v>1343</v>
      </c>
      <c r="F181" s="40" t="s">
        <v>475</v>
      </c>
      <c r="G181" s="41">
        <v>14.688000000000001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149</v>
      </c>
      <c r="B182" s="45"/>
      <c r="C182" s="46"/>
      <c r="D182" s="46"/>
      <c r="E182" s="39" t="s">
        <v>1349</v>
      </c>
      <c r="F182" s="46"/>
      <c r="G182" s="46"/>
      <c r="H182" s="46"/>
      <c r="I182" s="46"/>
      <c r="J182" s="48"/>
    </row>
    <row r="183" ht="45">
      <c r="A183" s="37" t="s">
        <v>150</v>
      </c>
      <c r="B183" s="45"/>
      <c r="C183" s="46"/>
      <c r="D183" s="46"/>
      <c r="E183" s="49" t="s">
        <v>1452</v>
      </c>
      <c r="F183" s="46"/>
      <c r="G183" s="46"/>
      <c r="H183" s="46"/>
      <c r="I183" s="46"/>
      <c r="J183" s="48"/>
    </row>
    <row r="184" ht="240">
      <c r="A184" s="37" t="s">
        <v>152</v>
      </c>
      <c r="B184" s="45"/>
      <c r="C184" s="46"/>
      <c r="D184" s="46"/>
      <c r="E184" s="39" t="s">
        <v>487</v>
      </c>
      <c r="F184" s="46"/>
      <c r="G184" s="46"/>
      <c r="H184" s="46"/>
      <c r="I184" s="46"/>
      <c r="J184" s="48"/>
    </row>
    <row r="185" ht="30">
      <c r="A185" s="37" t="s">
        <v>144</v>
      </c>
      <c r="B185" s="37">
        <v>43</v>
      </c>
      <c r="C185" s="38" t="s">
        <v>1453</v>
      </c>
      <c r="D185" s="37" t="s">
        <v>1454</v>
      </c>
      <c r="E185" s="39" t="s">
        <v>1455</v>
      </c>
      <c r="F185" s="40" t="s">
        <v>475</v>
      </c>
      <c r="G185" s="41">
        <v>0.014999999999999999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149</v>
      </c>
      <c r="B186" s="45"/>
      <c r="C186" s="46"/>
      <c r="D186" s="46"/>
      <c r="E186" s="39" t="s">
        <v>1349</v>
      </c>
      <c r="F186" s="46"/>
      <c r="G186" s="46"/>
      <c r="H186" s="46"/>
      <c r="I186" s="46"/>
      <c r="J186" s="48"/>
    </row>
    <row r="187" ht="45">
      <c r="A187" s="37" t="s">
        <v>150</v>
      </c>
      <c r="B187" s="45"/>
      <c r="C187" s="46"/>
      <c r="D187" s="46"/>
      <c r="E187" s="49" t="s">
        <v>1456</v>
      </c>
      <c r="F187" s="46"/>
      <c r="G187" s="46"/>
      <c r="H187" s="46"/>
      <c r="I187" s="46"/>
      <c r="J187" s="48"/>
    </row>
    <row r="188" ht="120">
      <c r="A188" s="37" t="s">
        <v>152</v>
      </c>
      <c r="B188" s="50"/>
      <c r="C188" s="51"/>
      <c r="D188" s="51"/>
      <c r="E188" s="39" t="s">
        <v>1047</v>
      </c>
      <c r="F188" s="51"/>
      <c r="G188" s="51"/>
      <c r="H188" s="51"/>
      <c r="I188" s="51"/>
      <c r="J188" s="52"/>
    </row>
  </sheetData>
  <sheetProtection sheet="1" objects="1" scenarios="1" spinCount="100000" saltValue="r7FP63F7Wc3l+WEhqpG5Zfp40B+whkvkqsBUxx7ftdbNwycoGQoInhOm3te/Wk+KUE1k/GfsPAXEuvGnpO9JKQ==" hashValue="LKqNKWqJ18AjrQ+8bMp2CJOEznJiai2qqYoEWPjlgPu3uyudR26eebzm53mMfqK6QZW6evKo19XW2artbVxAy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1457</v>
      </c>
      <c r="I3" s="25">
        <f>SUMIFS(I9:I218,A9:A218,"SD")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25</v>
      </c>
      <c r="D4" s="22"/>
      <c r="E4" s="23" t="s">
        <v>26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1457</v>
      </c>
      <c r="D5" s="22"/>
      <c r="E5" s="23" t="s">
        <v>32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1049</v>
      </c>
      <c r="D9" s="34"/>
      <c r="E9" s="31" t="s">
        <v>1050</v>
      </c>
      <c r="F9" s="34"/>
      <c r="G9" s="34"/>
      <c r="H9" s="34"/>
      <c r="I9" s="35">
        <f>SUMIFS(I10:I37,A10:A37,"P")</f>
        <v>0</v>
      </c>
      <c r="J9" s="36"/>
    </row>
    <row r="10">
      <c r="A10" s="37" t="s">
        <v>144</v>
      </c>
      <c r="B10" s="37">
        <v>1</v>
      </c>
      <c r="C10" s="38" t="s">
        <v>1458</v>
      </c>
      <c r="D10" s="37" t="s">
        <v>146</v>
      </c>
      <c r="E10" s="39" t="s">
        <v>1060</v>
      </c>
      <c r="F10" s="40" t="s">
        <v>171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60">
      <c r="A12" s="37" t="s">
        <v>150</v>
      </c>
      <c r="B12" s="45"/>
      <c r="C12" s="46"/>
      <c r="D12" s="46"/>
      <c r="E12" s="49" t="s">
        <v>1459</v>
      </c>
      <c r="F12" s="46"/>
      <c r="G12" s="46"/>
      <c r="H12" s="46"/>
      <c r="I12" s="46"/>
      <c r="J12" s="48"/>
    </row>
    <row r="13" ht="30">
      <c r="A13" s="37" t="s">
        <v>152</v>
      </c>
      <c r="B13" s="45"/>
      <c r="C13" s="46"/>
      <c r="D13" s="46"/>
      <c r="E13" s="39" t="s">
        <v>1062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1460</v>
      </c>
      <c r="D14" s="37" t="s">
        <v>146</v>
      </c>
      <c r="E14" s="39" t="s">
        <v>1064</v>
      </c>
      <c r="F14" s="40" t="s">
        <v>171</v>
      </c>
      <c r="G14" s="41">
        <v>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75">
      <c r="A16" s="37" t="s">
        <v>150</v>
      </c>
      <c r="B16" s="45"/>
      <c r="C16" s="46"/>
      <c r="D16" s="46"/>
      <c r="E16" s="49" t="s">
        <v>1065</v>
      </c>
      <c r="F16" s="46"/>
      <c r="G16" s="46"/>
      <c r="H16" s="46"/>
      <c r="I16" s="46"/>
      <c r="J16" s="48"/>
    </row>
    <row r="17" ht="30">
      <c r="A17" s="37" t="s">
        <v>152</v>
      </c>
      <c r="B17" s="45"/>
      <c r="C17" s="46"/>
      <c r="D17" s="46"/>
      <c r="E17" s="39" t="s">
        <v>1066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169</v>
      </c>
      <c r="D18" s="37" t="s">
        <v>146</v>
      </c>
      <c r="E18" s="39" t="s">
        <v>170</v>
      </c>
      <c r="F18" s="40" t="s">
        <v>171</v>
      </c>
      <c r="G18" s="41">
        <v>4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105">
      <c r="A20" s="37" t="s">
        <v>150</v>
      </c>
      <c r="B20" s="45"/>
      <c r="C20" s="46"/>
      <c r="D20" s="46"/>
      <c r="E20" s="49" t="s">
        <v>1461</v>
      </c>
      <c r="F20" s="46"/>
      <c r="G20" s="46"/>
      <c r="H20" s="46"/>
      <c r="I20" s="46"/>
      <c r="J20" s="48"/>
    </row>
    <row r="21" ht="60">
      <c r="A21" s="37" t="s">
        <v>152</v>
      </c>
      <c r="B21" s="45"/>
      <c r="C21" s="46"/>
      <c r="D21" s="46"/>
      <c r="E21" s="39" t="s">
        <v>885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1462</v>
      </c>
      <c r="D22" s="37" t="s">
        <v>146</v>
      </c>
      <c r="E22" s="39" t="s">
        <v>1068</v>
      </c>
      <c r="F22" s="40" t="s">
        <v>1069</v>
      </c>
      <c r="G22" s="41">
        <v>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75">
      <c r="A24" s="37" t="s">
        <v>150</v>
      </c>
      <c r="B24" s="45"/>
      <c r="C24" s="46"/>
      <c r="D24" s="46"/>
      <c r="E24" s="49" t="s">
        <v>1463</v>
      </c>
      <c r="F24" s="46"/>
      <c r="G24" s="46"/>
      <c r="H24" s="46"/>
      <c r="I24" s="46"/>
      <c r="J24" s="48"/>
    </row>
    <row r="25">
      <c r="A25" s="37" t="s">
        <v>152</v>
      </c>
      <c r="B25" s="45"/>
      <c r="C25" s="46"/>
      <c r="D25" s="46"/>
      <c r="E25" s="39" t="s">
        <v>1071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1075</v>
      </c>
      <c r="D26" s="37" t="s">
        <v>146</v>
      </c>
      <c r="E26" s="39" t="s">
        <v>1076</v>
      </c>
      <c r="F26" s="40" t="s">
        <v>1077</v>
      </c>
      <c r="G26" s="41">
        <v>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75">
      <c r="A28" s="37" t="s">
        <v>150</v>
      </c>
      <c r="B28" s="45"/>
      <c r="C28" s="46"/>
      <c r="D28" s="46"/>
      <c r="E28" s="49" t="s">
        <v>1464</v>
      </c>
      <c r="F28" s="46"/>
      <c r="G28" s="46"/>
      <c r="H28" s="46"/>
      <c r="I28" s="46"/>
      <c r="J28" s="48"/>
    </row>
    <row r="29">
      <c r="A29" s="37" t="s">
        <v>152</v>
      </c>
      <c r="B29" s="45"/>
      <c r="C29" s="46"/>
      <c r="D29" s="46"/>
      <c r="E29" s="39" t="s">
        <v>1079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1085</v>
      </c>
      <c r="D30" s="37" t="s">
        <v>146</v>
      </c>
      <c r="E30" s="39" t="s">
        <v>1086</v>
      </c>
      <c r="F30" s="40" t="s">
        <v>1077</v>
      </c>
      <c r="G30" s="41">
        <v>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60">
      <c r="A32" s="37" t="s">
        <v>150</v>
      </c>
      <c r="B32" s="45"/>
      <c r="C32" s="46"/>
      <c r="D32" s="46"/>
      <c r="E32" s="49" t="s">
        <v>1465</v>
      </c>
      <c r="F32" s="46"/>
      <c r="G32" s="46"/>
      <c r="H32" s="46"/>
      <c r="I32" s="46"/>
      <c r="J32" s="48"/>
    </row>
    <row r="33" ht="90">
      <c r="A33" s="37" t="s">
        <v>152</v>
      </c>
      <c r="B33" s="45"/>
      <c r="C33" s="46"/>
      <c r="D33" s="46"/>
      <c r="E33" s="39" t="s">
        <v>1088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1093</v>
      </c>
      <c r="D34" s="37" t="s">
        <v>146</v>
      </c>
      <c r="E34" s="39" t="s">
        <v>1094</v>
      </c>
      <c r="F34" s="40" t="s">
        <v>171</v>
      </c>
      <c r="G34" s="41">
        <v>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45">
      <c r="A36" s="37" t="s">
        <v>150</v>
      </c>
      <c r="B36" s="45"/>
      <c r="C36" s="46"/>
      <c r="D36" s="46"/>
      <c r="E36" s="49" t="s">
        <v>1466</v>
      </c>
      <c r="F36" s="46"/>
      <c r="G36" s="46"/>
      <c r="H36" s="46"/>
      <c r="I36" s="46"/>
      <c r="J36" s="48"/>
    </row>
    <row r="37" ht="180">
      <c r="A37" s="37" t="s">
        <v>152</v>
      </c>
      <c r="B37" s="45"/>
      <c r="C37" s="46"/>
      <c r="D37" s="46"/>
      <c r="E37" s="39" t="s">
        <v>1096</v>
      </c>
      <c r="F37" s="46"/>
      <c r="G37" s="46"/>
      <c r="H37" s="46"/>
      <c r="I37" s="46"/>
      <c r="J37" s="48"/>
    </row>
    <row r="38">
      <c r="A38" s="31" t="s">
        <v>141</v>
      </c>
      <c r="B38" s="32"/>
      <c r="C38" s="33" t="s">
        <v>494</v>
      </c>
      <c r="D38" s="34"/>
      <c r="E38" s="31" t="s">
        <v>143</v>
      </c>
      <c r="F38" s="34"/>
      <c r="G38" s="34"/>
      <c r="H38" s="34"/>
      <c r="I38" s="35">
        <f>SUMIFS(I39:I78,A39:A78,"P")</f>
        <v>0</v>
      </c>
      <c r="J38" s="36"/>
    </row>
    <row r="39">
      <c r="A39" s="37" t="s">
        <v>144</v>
      </c>
      <c r="B39" s="37">
        <v>8</v>
      </c>
      <c r="C39" s="38" t="s">
        <v>1467</v>
      </c>
      <c r="D39" s="37" t="s">
        <v>146</v>
      </c>
      <c r="E39" s="39" t="s">
        <v>1468</v>
      </c>
      <c r="F39" s="40" t="s">
        <v>453</v>
      </c>
      <c r="G39" s="41">
        <v>240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149</v>
      </c>
      <c r="B40" s="45"/>
      <c r="C40" s="46"/>
      <c r="D40" s="46"/>
      <c r="E40" s="47" t="s">
        <v>146</v>
      </c>
      <c r="F40" s="46"/>
      <c r="G40" s="46"/>
      <c r="H40" s="46"/>
      <c r="I40" s="46"/>
      <c r="J40" s="48"/>
    </row>
    <row r="41" ht="75">
      <c r="A41" s="37" t="s">
        <v>150</v>
      </c>
      <c r="B41" s="45"/>
      <c r="C41" s="46"/>
      <c r="D41" s="46"/>
      <c r="E41" s="49" t="s">
        <v>1469</v>
      </c>
      <c r="F41" s="46"/>
      <c r="G41" s="46"/>
      <c r="H41" s="46"/>
      <c r="I41" s="46"/>
      <c r="J41" s="48"/>
    </row>
    <row r="42" ht="120">
      <c r="A42" s="37" t="s">
        <v>152</v>
      </c>
      <c r="B42" s="45"/>
      <c r="C42" s="46"/>
      <c r="D42" s="46"/>
      <c r="E42" s="39" t="s">
        <v>1355</v>
      </c>
      <c r="F42" s="46"/>
      <c r="G42" s="46"/>
      <c r="H42" s="46"/>
      <c r="I42" s="46"/>
      <c r="J42" s="48"/>
    </row>
    <row r="43">
      <c r="A43" s="37" t="s">
        <v>144</v>
      </c>
      <c r="B43" s="37">
        <v>9</v>
      </c>
      <c r="C43" s="38" t="s">
        <v>979</v>
      </c>
      <c r="D43" s="37" t="s">
        <v>146</v>
      </c>
      <c r="E43" s="39" t="s">
        <v>980</v>
      </c>
      <c r="F43" s="40" t="s">
        <v>148</v>
      </c>
      <c r="G43" s="41">
        <v>181.72999999999999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47" t="s">
        <v>146</v>
      </c>
      <c r="F44" s="46"/>
      <c r="G44" s="46"/>
      <c r="H44" s="46"/>
      <c r="I44" s="46"/>
      <c r="J44" s="48"/>
    </row>
    <row r="45" ht="45">
      <c r="A45" s="37" t="s">
        <v>150</v>
      </c>
      <c r="B45" s="45"/>
      <c r="C45" s="46"/>
      <c r="D45" s="46"/>
      <c r="E45" s="49" t="s">
        <v>1470</v>
      </c>
      <c r="F45" s="46"/>
      <c r="G45" s="46"/>
      <c r="H45" s="46"/>
      <c r="I45" s="46"/>
      <c r="J45" s="48"/>
    </row>
    <row r="46" ht="405">
      <c r="A46" s="37" t="s">
        <v>152</v>
      </c>
      <c r="B46" s="45"/>
      <c r="C46" s="46"/>
      <c r="D46" s="46"/>
      <c r="E46" s="39" t="s">
        <v>982</v>
      </c>
      <c r="F46" s="46"/>
      <c r="G46" s="46"/>
      <c r="H46" s="46"/>
      <c r="I46" s="46"/>
      <c r="J46" s="48"/>
    </row>
    <row r="47">
      <c r="A47" s="37" t="s">
        <v>144</v>
      </c>
      <c r="B47" s="37">
        <v>10</v>
      </c>
      <c r="C47" s="38" t="s">
        <v>1106</v>
      </c>
      <c r="D47" s="37" t="s">
        <v>146</v>
      </c>
      <c r="E47" s="39" t="s">
        <v>1107</v>
      </c>
      <c r="F47" s="40" t="s">
        <v>148</v>
      </c>
      <c r="G47" s="41">
        <v>398.54199999999997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47" t="s">
        <v>146</v>
      </c>
      <c r="F48" s="46"/>
      <c r="G48" s="46"/>
      <c r="H48" s="46"/>
      <c r="I48" s="46"/>
      <c r="J48" s="48"/>
    </row>
    <row r="49" ht="75">
      <c r="A49" s="37" t="s">
        <v>150</v>
      </c>
      <c r="B49" s="45"/>
      <c r="C49" s="46"/>
      <c r="D49" s="46"/>
      <c r="E49" s="49" t="s">
        <v>1471</v>
      </c>
      <c r="F49" s="46"/>
      <c r="G49" s="46"/>
      <c r="H49" s="46"/>
      <c r="I49" s="46"/>
      <c r="J49" s="48"/>
    </row>
    <row r="50" ht="409.5">
      <c r="A50" s="37" t="s">
        <v>152</v>
      </c>
      <c r="B50" s="45"/>
      <c r="C50" s="46"/>
      <c r="D50" s="46"/>
      <c r="E50" s="39" t="s">
        <v>153</v>
      </c>
      <c r="F50" s="46"/>
      <c r="G50" s="46"/>
      <c r="H50" s="46"/>
      <c r="I50" s="46"/>
      <c r="J50" s="48"/>
    </row>
    <row r="51">
      <c r="A51" s="37" t="s">
        <v>144</v>
      </c>
      <c r="B51" s="37">
        <v>11</v>
      </c>
      <c r="C51" s="38" t="s">
        <v>989</v>
      </c>
      <c r="D51" s="37" t="s">
        <v>146</v>
      </c>
      <c r="E51" s="39" t="s">
        <v>990</v>
      </c>
      <c r="F51" s="40" t="s">
        <v>148</v>
      </c>
      <c r="G51" s="41">
        <v>402.214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 ht="105">
      <c r="A53" s="37" t="s">
        <v>150</v>
      </c>
      <c r="B53" s="45"/>
      <c r="C53" s="46"/>
      <c r="D53" s="46"/>
      <c r="E53" s="49" t="s">
        <v>1472</v>
      </c>
      <c r="F53" s="46"/>
      <c r="G53" s="46"/>
      <c r="H53" s="46"/>
      <c r="I53" s="46"/>
      <c r="J53" s="48"/>
    </row>
    <row r="54" ht="270">
      <c r="A54" s="37" t="s">
        <v>152</v>
      </c>
      <c r="B54" s="45"/>
      <c r="C54" s="46"/>
      <c r="D54" s="46"/>
      <c r="E54" s="39" t="s">
        <v>991</v>
      </c>
      <c r="F54" s="46"/>
      <c r="G54" s="46"/>
      <c r="H54" s="46"/>
      <c r="I54" s="46"/>
      <c r="J54" s="48"/>
    </row>
    <row r="55">
      <c r="A55" s="37" t="s">
        <v>144</v>
      </c>
      <c r="B55" s="37">
        <v>12</v>
      </c>
      <c r="C55" s="38" t="s">
        <v>996</v>
      </c>
      <c r="D55" s="37" t="s">
        <v>146</v>
      </c>
      <c r="E55" s="39" t="s">
        <v>997</v>
      </c>
      <c r="F55" s="40" t="s">
        <v>148</v>
      </c>
      <c r="G55" s="41">
        <v>181.732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 ht="135">
      <c r="A57" s="37" t="s">
        <v>150</v>
      </c>
      <c r="B57" s="45"/>
      <c r="C57" s="46"/>
      <c r="D57" s="46"/>
      <c r="E57" s="49" t="s">
        <v>1473</v>
      </c>
      <c r="F57" s="46"/>
      <c r="G57" s="46"/>
      <c r="H57" s="46"/>
      <c r="I57" s="46"/>
      <c r="J57" s="48"/>
    </row>
    <row r="58" ht="330">
      <c r="A58" s="37" t="s">
        <v>152</v>
      </c>
      <c r="B58" s="45"/>
      <c r="C58" s="46"/>
      <c r="D58" s="46"/>
      <c r="E58" s="39" t="s">
        <v>998</v>
      </c>
      <c r="F58" s="46"/>
      <c r="G58" s="46"/>
      <c r="H58" s="46"/>
      <c r="I58" s="46"/>
      <c r="J58" s="48"/>
    </row>
    <row r="59">
      <c r="A59" s="37" t="s">
        <v>144</v>
      </c>
      <c r="B59" s="37">
        <v>13</v>
      </c>
      <c r="C59" s="38" t="s">
        <v>680</v>
      </c>
      <c r="D59" s="37" t="s">
        <v>146</v>
      </c>
      <c r="E59" s="39" t="s">
        <v>681</v>
      </c>
      <c r="F59" s="40" t="s">
        <v>148</v>
      </c>
      <c r="G59" s="41">
        <v>181.732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47" t="s">
        <v>146</v>
      </c>
      <c r="F60" s="46"/>
      <c r="G60" s="46"/>
      <c r="H60" s="46"/>
      <c r="I60" s="46"/>
      <c r="J60" s="48"/>
    </row>
    <row r="61" ht="135">
      <c r="A61" s="37" t="s">
        <v>150</v>
      </c>
      <c r="B61" s="45"/>
      <c r="C61" s="46"/>
      <c r="D61" s="46"/>
      <c r="E61" s="49" t="s">
        <v>1474</v>
      </c>
      <c r="F61" s="46"/>
      <c r="G61" s="46"/>
      <c r="H61" s="46"/>
      <c r="I61" s="46"/>
      <c r="J61" s="48"/>
    </row>
    <row r="62" ht="330">
      <c r="A62" s="37" t="s">
        <v>152</v>
      </c>
      <c r="B62" s="45"/>
      <c r="C62" s="46"/>
      <c r="D62" s="46"/>
      <c r="E62" s="39" t="s">
        <v>683</v>
      </c>
      <c r="F62" s="46"/>
      <c r="G62" s="46"/>
      <c r="H62" s="46"/>
      <c r="I62" s="46"/>
      <c r="J62" s="48"/>
    </row>
    <row r="63">
      <c r="A63" s="37" t="s">
        <v>144</v>
      </c>
      <c r="B63" s="37">
        <v>14</v>
      </c>
      <c r="C63" s="38" t="s">
        <v>506</v>
      </c>
      <c r="D63" s="37" t="s">
        <v>146</v>
      </c>
      <c r="E63" s="39" t="s">
        <v>507</v>
      </c>
      <c r="F63" s="40" t="s">
        <v>164</v>
      </c>
      <c r="G63" s="41">
        <v>100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 ht="60">
      <c r="A65" s="37" t="s">
        <v>150</v>
      </c>
      <c r="B65" s="45"/>
      <c r="C65" s="46"/>
      <c r="D65" s="46"/>
      <c r="E65" s="49" t="s">
        <v>1475</v>
      </c>
      <c r="F65" s="46"/>
      <c r="G65" s="46"/>
      <c r="H65" s="46"/>
      <c r="I65" s="46"/>
      <c r="J65" s="48"/>
    </row>
    <row r="66" ht="75">
      <c r="A66" s="37" t="s">
        <v>152</v>
      </c>
      <c r="B66" s="45"/>
      <c r="C66" s="46"/>
      <c r="D66" s="46"/>
      <c r="E66" s="39" t="s">
        <v>509</v>
      </c>
      <c r="F66" s="46"/>
      <c r="G66" s="46"/>
      <c r="H66" s="46"/>
      <c r="I66" s="46"/>
      <c r="J66" s="48"/>
    </row>
    <row r="67">
      <c r="A67" s="37" t="s">
        <v>144</v>
      </c>
      <c r="B67" s="37">
        <v>15</v>
      </c>
      <c r="C67" s="38" t="s">
        <v>1116</v>
      </c>
      <c r="D67" s="37" t="s">
        <v>146</v>
      </c>
      <c r="E67" s="39" t="s">
        <v>1117</v>
      </c>
      <c r="F67" s="40" t="s">
        <v>164</v>
      </c>
      <c r="G67" s="41">
        <v>100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47" t="s">
        <v>146</v>
      </c>
      <c r="F68" s="46"/>
      <c r="G68" s="46"/>
      <c r="H68" s="46"/>
      <c r="I68" s="46"/>
      <c r="J68" s="48"/>
    </row>
    <row r="69" ht="75">
      <c r="A69" s="37" t="s">
        <v>150</v>
      </c>
      <c r="B69" s="45"/>
      <c r="C69" s="46"/>
      <c r="D69" s="46"/>
      <c r="E69" s="49" t="s">
        <v>1476</v>
      </c>
      <c r="F69" s="46"/>
      <c r="G69" s="46"/>
      <c r="H69" s="46"/>
      <c r="I69" s="46"/>
      <c r="J69" s="48"/>
    </row>
    <row r="70" ht="75">
      <c r="A70" s="37" t="s">
        <v>152</v>
      </c>
      <c r="B70" s="45"/>
      <c r="C70" s="46"/>
      <c r="D70" s="46"/>
      <c r="E70" s="39" t="s">
        <v>1119</v>
      </c>
      <c r="F70" s="46"/>
      <c r="G70" s="46"/>
      <c r="H70" s="46"/>
      <c r="I70" s="46"/>
      <c r="J70" s="48"/>
    </row>
    <row r="71">
      <c r="A71" s="37" t="s">
        <v>144</v>
      </c>
      <c r="B71" s="37">
        <v>16</v>
      </c>
      <c r="C71" s="38" t="s">
        <v>1120</v>
      </c>
      <c r="D71" s="37" t="s">
        <v>146</v>
      </c>
      <c r="E71" s="39" t="s">
        <v>1121</v>
      </c>
      <c r="F71" s="40" t="s">
        <v>164</v>
      </c>
      <c r="G71" s="41">
        <v>100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47" t="s">
        <v>146</v>
      </c>
      <c r="F72" s="46"/>
      <c r="G72" s="46"/>
      <c r="H72" s="46"/>
      <c r="I72" s="46"/>
      <c r="J72" s="48"/>
    </row>
    <row r="73" ht="45">
      <c r="A73" s="37" t="s">
        <v>150</v>
      </c>
      <c r="B73" s="45"/>
      <c r="C73" s="46"/>
      <c r="D73" s="46"/>
      <c r="E73" s="49" t="s">
        <v>1477</v>
      </c>
      <c r="F73" s="46"/>
      <c r="G73" s="46"/>
      <c r="H73" s="46"/>
      <c r="I73" s="46"/>
      <c r="J73" s="48"/>
    </row>
    <row r="74" ht="75">
      <c r="A74" s="37" t="s">
        <v>152</v>
      </c>
      <c r="B74" s="45"/>
      <c r="C74" s="46"/>
      <c r="D74" s="46"/>
      <c r="E74" s="39" t="s">
        <v>1123</v>
      </c>
      <c r="F74" s="46"/>
      <c r="G74" s="46"/>
      <c r="H74" s="46"/>
      <c r="I74" s="46"/>
      <c r="J74" s="48"/>
    </row>
    <row r="75">
      <c r="A75" s="37" t="s">
        <v>144</v>
      </c>
      <c r="B75" s="37">
        <v>17</v>
      </c>
      <c r="C75" s="38" t="s">
        <v>1124</v>
      </c>
      <c r="D75" s="37" t="s">
        <v>146</v>
      </c>
      <c r="E75" s="39" t="s">
        <v>1125</v>
      </c>
      <c r="F75" s="40" t="s">
        <v>164</v>
      </c>
      <c r="G75" s="41">
        <v>100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47" t="s">
        <v>146</v>
      </c>
      <c r="F76" s="46"/>
      <c r="G76" s="46"/>
      <c r="H76" s="46"/>
      <c r="I76" s="46"/>
      <c r="J76" s="48"/>
    </row>
    <row r="77" ht="45">
      <c r="A77" s="37" t="s">
        <v>150</v>
      </c>
      <c r="B77" s="45"/>
      <c r="C77" s="46"/>
      <c r="D77" s="46"/>
      <c r="E77" s="49" t="s">
        <v>1478</v>
      </c>
      <c r="F77" s="46"/>
      <c r="G77" s="46"/>
      <c r="H77" s="46"/>
      <c r="I77" s="46"/>
      <c r="J77" s="48"/>
    </row>
    <row r="78" ht="90">
      <c r="A78" s="37" t="s">
        <v>152</v>
      </c>
      <c r="B78" s="45"/>
      <c r="C78" s="46"/>
      <c r="D78" s="46"/>
      <c r="E78" s="39" t="s">
        <v>1127</v>
      </c>
      <c r="F78" s="46"/>
      <c r="G78" s="46"/>
      <c r="H78" s="46"/>
      <c r="I78" s="46"/>
      <c r="J78" s="48"/>
    </row>
    <row r="79">
      <c r="A79" s="31" t="s">
        <v>141</v>
      </c>
      <c r="B79" s="32"/>
      <c r="C79" s="33" t="s">
        <v>167</v>
      </c>
      <c r="D79" s="34"/>
      <c r="E79" s="31" t="s">
        <v>1129</v>
      </c>
      <c r="F79" s="34"/>
      <c r="G79" s="34"/>
      <c r="H79" s="34"/>
      <c r="I79" s="35">
        <f>SUMIFS(I80:I111,A80:A111,"P")</f>
        <v>0</v>
      </c>
      <c r="J79" s="36"/>
    </row>
    <row r="80">
      <c r="A80" s="37" t="s">
        <v>144</v>
      </c>
      <c r="B80" s="37">
        <v>18</v>
      </c>
      <c r="C80" s="38" t="s">
        <v>1130</v>
      </c>
      <c r="D80" s="37" t="s">
        <v>146</v>
      </c>
      <c r="E80" s="39" t="s">
        <v>1131</v>
      </c>
      <c r="F80" s="40" t="s">
        <v>475</v>
      </c>
      <c r="G80" s="41">
        <v>13.272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47" t="s">
        <v>146</v>
      </c>
      <c r="F81" s="46"/>
      <c r="G81" s="46"/>
      <c r="H81" s="46"/>
      <c r="I81" s="46"/>
      <c r="J81" s="48"/>
    </row>
    <row r="82" ht="75">
      <c r="A82" s="37" t="s">
        <v>150</v>
      </c>
      <c r="B82" s="45"/>
      <c r="C82" s="46"/>
      <c r="D82" s="46"/>
      <c r="E82" s="49" t="s">
        <v>1479</v>
      </c>
      <c r="F82" s="46"/>
      <c r="G82" s="46"/>
      <c r="H82" s="46"/>
      <c r="I82" s="46"/>
      <c r="J82" s="48"/>
    </row>
    <row r="83" ht="135">
      <c r="A83" s="37" t="s">
        <v>152</v>
      </c>
      <c r="B83" s="45"/>
      <c r="C83" s="46"/>
      <c r="D83" s="46"/>
      <c r="E83" s="39" t="s">
        <v>1133</v>
      </c>
      <c r="F83" s="46"/>
      <c r="G83" s="46"/>
      <c r="H83" s="46"/>
      <c r="I83" s="46"/>
      <c r="J83" s="48"/>
    </row>
    <row r="84">
      <c r="A84" s="37" t="s">
        <v>144</v>
      </c>
      <c r="B84" s="37">
        <v>19</v>
      </c>
      <c r="C84" s="38" t="s">
        <v>1134</v>
      </c>
      <c r="D84" s="37" t="s">
        <v>146</v>
      </c>
      <c r="E84" s="39" t="s">
        <v>1135</v>
      </c>
      <c r="F84" s="40" t="s">
        <v>164</v>
      </c>
      <c r="G84" s="41">
        <v>66.125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47" t="s">
        <v>146</v>
      </c>
      <c r="F85" s="46"/>
      <c r="G85" s="46"/>
      <c r="H85" s="46"/>
      <c r="I85" s="46"/>
      <c r="J85" s="48"/>
    </row>
    <row r="86" ht="60">
      <c r="A86" s="37" t="s">
        <v>150</v>
      </c>
      <c r="B86" s="45"/>
      <c r="C86" s="46"/>
      <c r="D86" s="46"/>
      <c r="E86" s="49" t="s">
        <v>1480</v>
      </c>
      <c r="F86" s="46"/>
      <c r="G86" s="46"/>
      <c r="H86" s="46"/>
      <c r="I86" s="46"/>
      <c r="J86" s="48"/>
    </row>
    <row r="87" ht="90">
      <c r="A87" s="37" t="s">
        <v>152</v>
      </c>
      <c r="B87" s="45"/>
      <c r="C87" s="46"/>
      <c r="D87" s="46"/>
      <c r="E87" s="39" t="s">
        <v>1137</v>
      </c>
      <c r="F87" s="46"/>
      <c r="G87" s="46"/>
      <c r="H87" s="46"/>
      <c r="I87" s="46"/>
      <c r="J87" s="48"/>
    </row>
    <row r="88" ht="30">
      <c r="A88" s="37" t="s">
        <v>144</v>
      </c>
      <c r="B88" s="37">
        <v>20</v>
      </c>
      <c r="C88" s="38" t="s">
        <v>1150</v>
      </c>
      <c r="D88" s="37" t="s">
        <v>146</v>
      </c>
      <c r="E88" s="39" t="s">
        <v>1151</v>
      </c>
      <c r="F88" s="40" t="s">
        <v>156</v>
      </c>
      <c r="G88" s="41">
        <v>52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47" t="s">
        <v>146</v>
      </c>
      <c r="F89" s="46"/>
      <c r="G89" s="46"/>
      <c r="H89" s="46"/>
      <c r="I89" s="46"/>
      <c r="J89" s="48"/>
    </row>
    <row r="90" ht="60">
      <c r="A90" s="37" t="s">
        <v>150</v>
      </c>
      <c r="B90" s="45"/>
      <c r="C90" s="46"/>
      <c r="D90" s="46"/>
      <c r="E90" s="49" t="s">
        <v>1481</v>
      </c>
      <c r="F90" s="46"/>
      <c r="G90" s="46"/>
      <c r="H90" s="46"/>
      <c r="I90" s="46"/>
      <c r="J90" s="48"/>
    </row>
    <row r="91" ht="105">
      <c r="A91" s="37" t="s">
        <v>152</v>
      </c>
      <c r="B91" s="45"/>
      <c r="C91" s="46"/>
      <c r="D91" s="46"/>
      <c r="E91" s="39" t="s">
        <v>1149</v>
      </c>
      <c r="F91" s="46"/>
      <c r="G91" s="46"/>
      <c r="H91" s="46"/>
      <c r="I91" s="46"/>
      <c r="J91" s="48"/>
    </row>
    <row r="92">
      <c r="A92" s="37" t="s">
        <v>144</v>
      </c>
      <c r="B92" s="37">
        <v>21</v>
      </c>
      <c r="C92" s="38" t="s">
        <v>1482</v>
      </c>
      <c r="D92" s="37" t="s">
        <v>146</v>
      </c>
      <c r="E92" s="39" t="s">
        <v>1483</v>
      </c>
      <c r="F92" s="40" t="s">
        <v>156</v>
      </c>
      <c r="G92" s="41">
        <v>58.880000000000003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47" t="s">
        <v>146</v>
      </c>
      <c r="F93" s="46"/>
      <c r="G93" s="46"/>
      <c r="H93" s="46"/>
      <c r="I93" s="46"/>
      <c r="J93" s="48"/>
    </row>
    <row r="94" ht="75">
      <c r="A94" s="37" t="s">
        <v>150</v>
      </c>
      <c r="B94" s="45"/>
      <c r="C94" s="46"/>
      <c r="D94" s="46"/>
      <c r="E94" s="49" t="s">
        <v>1484</v>
      </c>
      <c r="F94" s="46"/>
      <c r="G94" s="46"/>
      <c r="H94" s="46"/>
      <c r="I94" s="46"/>
      <c r="J94" s="48"/>
    </row>
    <row r="95" ht="105">
      <c r="A95" s="37" t="s">
        <v>152</v>
      </c>
      <c r="B95" s="45"/>
      <c r="C95" s="46"/>
      <c r="D95" s="46"/>
      <c r="E95" s="39" t="s">
        <v>1149</v>
      </c>
      <c r="F95" s="46"/>
      <c r="G95" s="46"/>
      <c r="H95" s="46"/>
      <c r="I95" s="46"/>
      <c r="J95" s="48"/>
    </row>
    <row r="96">
      <c r="A96" s="37" t="s">
        <v>144</v>
      </c>
      <c r="B96" s="37">
        <v>22</v>
      </c>
      <c r="C96" s="38" t="s">
        <v>1164</v>
      </c>
      <c r="D96" s="37" t="s">
        <v>146</v>
      </c>
      <c r="E96" s="39" t="s">
        <v>1165</v>
      </c>
      <c r="F96" s="40" t="s">
        <v>148</v>
      </c>
      <c r="G96" s="41">
        <v>55.049999999999997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47" t="s">
        <v>146</v>
      </c>
      <c r="F97" s="46"/>
      <c r="G97" s="46"/>
      <c r="H97" s="46"/>
      <c r="I97" s="46"/>
      <c r="J97" s="48"/>
    </row>
    <row r="98" ht="90">
      <c r="A98" s="37" t="s">
        <v>150</v>
      </c>
      <c r="B98" s="45"/>
      <c r="C98" s="46"/>
      <c r="D98" s="46"/>
      <c r="E98" s="49" t="s">
        <v>1485</v>
      </c>
      <c r="F98" s="46"/>
      <c r="G98" s="46"/>
      <c r="H98" s="46"/>
      <c r="I98" s="46"/>
      <c r="J98" s="48"/>
    </row>
    <row r="99" ht="409.5">
      <c r="A99" s="37" t="s">
        <v>152</v>
      </c>
      <c r="B99" s="45"/>
      <c r="C99" s="46"/>
      <c r="D99" s="46"/>
      <c r="E99" s="39" t="s">
        <v>1167</v>
      </c>
      <c r="F99" s="46"/>
      <c r="G99" s="46"/>
      <c r="H99" s="46"/>
      <c r="I99" s="46"/>
      <c r="J99" s="48"/>
    </row>
    <row r="100">
      <c r="A100" s="37" t="s">
        <v>144</v>
      </c>
      <c r="B100" s="37">
        <v>23</v>
      </c>
      <c r="C100" s="38" t="s">
        <v>1389</v>
      </c>
      <c r="D100" s="37" t="s">
        <v>146</v>
      </c>
      <c r="E100" s="39" t="s">
        <v>1390</v>
      </c>
      <c r="F100" s="40" t="s">
        <v>475</v>
      </c>
      <c r="G100" s="41">
        <v>14.847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47" t="s">
        <v>146</v>
      </c>
      <c r="F101" s="46"/>
      <c r="G101" s="46"/>
      <c r="H101" s="46"/>
      <c r="I101" s="46"/>
      <c r="J101" s="48"/>
    </row>
    <row r="102" ht="75">
      <c r="A102" s="37" t="s">
        <v>150</v>
      </c>
      <c r="B102" s="45"/>
      <c r="C102" s="46"/>
      <c r="D102" s="46"/>
      <c r="E102" s="49" t="s">
        <v>1486</v>
      </c>
      <c r="F102" s="46"/>
      <c r="G102" s="46"/>
      <c r="H102" s="46"/>
      <c r="I102" s="46"/>
      <c r="J102" s="48"/>
    </row>
    <row r="103" ht="375">
      <c r="A103" s="37" t="s">
        <v>152</v>
      </c>
      <c r="B103" s="45"/>
      <c r="C103" s="46"/>
      <c r="D103" s="46"/>
      <c r="E103" s="39" t="s">
        <v>1392</v>
      </c>
      <c r="F103" s="46"/>
      <c r="G103" s="46"/>
      <c r="H103" s="46"/>
      <c r="I103" s="46"/>
      <c r="J103" s="48"/>
    </row>
    <row r="104">
      <c r="A104" s="37" t="s">
        <v>144</v>
      </c>
      <c r="B104" s="37">
        <v>24</v>
      </c>
      <c r="C104" s="38" t="s">
        <v>1487</v>
      </c>
      <c r="D104" s="37" t="s">
        <v>146</v>
      </c>
      <c r="E104" s="39" t="s">
        <v>1488</v>
      </c>
      <c r="F104" s="40" t="s">
        <v>178</v>
      </c>
      <c r="G104" s="41">
        <v>4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47" t="s">
        <v>146</v>
      </c>
      <c r="F105" s="46"/>
      <c r="G105" s="46"/>
      <c r="H105" s="46"/>
      <c r="I105" s="46"/>
      <c r="J105" s="48"/>
    </row>
    <row r="106" ht="60">
      <c r="A106" s="37" t="s">
        <v>150</v>
      </c>
      <c r="B106" s="45"/>
      <c r="C106" s="46"/>
      <c r="D106" s="46"/>
      <c r="E106" s="49" t="s">
        <v>1489</v>
      </c>
      <c r="F106" s="46"/>
      <c r="G106" s="46"/>
      <c r="H106" s="46"/>
      <c r="I106" s="46"/>
      <c r="J106" s="48"/>
    </row>
    <row r="107" ht="210">
      <c r="A107" s="37" t="s">
        <v>152</v>
      </c>
      <c r="B107" s="45"/>
      <c r="C107" s="46"/>
      <c r="D107" s="46"/>
      <c r="E107" s="39" t="s">
        <v>1490</v>
      </c>
      <c r="F107" s="46"/>
      <c r="G107" s="46"/>
      <c r="H107" s="46"/>
      <c r="I107" s="46"/>
      <c r="J107" s="48"/>
    </row>
    <row r="108">
      <c r="A108" s="37" t="s">
        <v>144</v>
      </c>
      <c r="B108" s="37">
        <v>25</v>
      </c>
      <c r="C108" s="38" t="s">
        <v>1491</v>
      </c>
      <c r="D108" s="37" t="s">
        <v>146</v>
      </c>
      <c r="E108" s="39" t="s">
        <v>1492</v>
      </c>
      <c r="F108" s="40" t="s">
        <v>156</v>
      </c>
      <c r="G108" s="41">
        <v>12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149</v>
      </c>
      <c r="B109" s="45"/>
      <c r="C109" s="46"/>
      <c r="D109" s="46"/>
      <c r="E109" s="47" t="s">
        <v>146</v>
      </c>
      <c r="F109" s="46"/>
      <c r="G109" s="46"/>
      <c r="H109" s="46"/>
      <c r="I109" s="46"/>
      <c r="J109" s="48"/>
    </row>
    <row r="110" ht="45">
      <c r="A110" s="37" t="s">
        <v>150</v>
      </c>
      <c r="B110" s="45"/>
      <c r="C110" s="46"/>
      <c r="D110" s="46"/>
      <c r="E110" s="49" t="s">
        <v>1493</v>
      </c>
      <c r="F110" s="46"/>
      <c r="G110" s="46"/>
      <c r="H110" s="46"/>
      <c r="I110" s="46"/>
      <c r="J110" s="48"/>
    </row>
    <row r="111" ht="60">
      <c r="A111" s="37" t="s">
        <v>152</v>
      </c>
      <c r="B111" s="45"/>
      <c r="C111" s="46"/>
      <c r="D111" s="46"/>
      <c r="E111" s="39" t="s">
        <v>1494</v>
      </c>
      <c r="F111" s="46"/>
      <c r="G111" s="46"/>
      <c r="H111" s="46"/>
      <c r="I111" s="46"/>
      <c r="J111" s="48"/>
    </row>
    <row r="112">
      <c r="A112" s="31" t="s">
        <v>141</v>
      </c>
      <c r="B112" s="32"/>
      <c r="C112" s="33" t="s">
        <v>518</v>
      </c>
      <c r="D112" s="34"/>
      <c r="E112" s="31" t="s">
        <v>1181</v>
      </c>
      <c r="F112" s="34"/>
      <c r="G112" s="34"/>
      <c r="H112" s="34"/>
      <c r="I112" s="35">
        <f>SUMIFS(I113:I124,A113:A124,"P")</f>
        <v>0</v>
      </c>
      <c r="J112" s="36"/>
    </row>
    <row r="113">
      <c r="A113" s="37" t="s">
        <v>144</v>
      </c>
      <c r="B113" s="37">
        <v>26</v>
      </c>
      <c r="C113" s="38" t="s">
        <v>1495</v>
      </c>
      <c r="D113" s="37" t="s">
        <v>146</v>
      </c>
      <c r="E113" s="39" t="s">
        <v>1496</v>
      </c>
      <c r="F113" s="40" t="s">
        <v>1319</v>
      </c>
      <c r="G113" s="41">
        <v>15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149</v>
      </c>
      <c r="B114" s="45"/>
      <c r="C114" s="46"/>
      <c r="D114" s="46"/>
      <c r="E114" s="47" t="s">
        <v>146</v>
      </c>
      <c r="F114" s="46"/>
      <c r="G114" s="46"/>
      <c r="H114" s="46"/>
      <c r="I114" s="46"/>
      <c r="J114" s="48"/>
    </row>
    <row r="115" ht="75">
      <c r="A115" s="37" t="s">
        <v>150</v>
      </c>
      <c r="B115" s="45"/>
      <c r="C115" s="46"/>
      <c r="D115" s="46"/>
      <c r="E115" s="49" t="s">
        <v>1497</v>
      </c>
      <c r="F115" s="46"/>
      <c r="G115" s="46"/>
      <c r="H115" s="46"/>
      <c r="I115" s="46"/>
      <c r="J115" s="48"/>
    </row>
    <row r="116" ht="90">
      <c r="A116" s="37" t="s">
        <v>152</v>
      </c>
      <c r="B116" s="45"/>
      <c r="C116" s="46"/>
      <c r="D116" s="46"/>
      <c r="E116" s="39" t="s">
        <v>1498</v>
      </c>
      <c r="F116" s="46"/>
      <c r="G116" s="46"/>
      <c r="H116" s="46"/>
      <c r="I116" s="46"/>
      <c r="J116" s="48"/>
    </row>
    <row r="117">
      <c r="A117" s="37" t="s">
        <v>144</v>
      </c>
      <c r="B117" s="37">
        <v>27</v>
      </c>
      <c r="C117" s="38" t="s">
        <v>1499</v>
      </c>
      <c r="D117" s="37" t="s">
        <v>146</v>
      </c>
      <c r="E117" s="39" t="s">
        <v>1500</v>
      </c>
      <c r="F117" s="40" t="s">
        <v>475</v>
      </c>
      <c r="G117" s="41">
        <v>29.587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149</v>
      </c>
      <c r="B118" s="45"/>
      <c r="C118" s="46"/>
      <c r="D118" s="46"/>
      <c r="E118" s="47" t="s">
        <v>146</v>
      </c>
      <c r="F118" s="46"/>
      <c r="G118" s="46"/>
      <c r="H118" s="46"/>
      <c r="I118" s="46"/>
      <c r="J118" s="48"/>
    </row>
    <row r="119" ht="75">
      <c r="A119" s="37" t="s">
        <v>150</v>
      </c>
      <c r="B119" s="45"/>
      <c r="C119" s="46"/>
      <c r="D119" s="46"/>
      <c r="E119" s="49" t="s">
        <v>1501</v>
      </c>
      <c r="F119" s="46"/>
      <c r="G119" s="46"/>
      <c r="H119" s="46"/>
      <c r="I119" s="46"/>
      <c r="J119" s="48"/>
    </row>
    <row r="120" ht="375">
      <c r="A120" s="37" t="s">
        <v>152</v>
      </c>
      <c r="B120" s="45"/>
      <c r="C120" s="46"/>
      <c r="D120" s="46"/>
      <c r="E120" s="39" t="s">
        <v>1189</v>
      </c>
      <c r="F120" s="46"/>
      <c r="G120" s="46"/>
      <c r="H120" s="46"/>
      <c r="I120" s="46"/>
      <c r="J120" s="48"/>
    </row>
    <row r="121">
      <c r="A121" s="37" t="s">
        <v>144</v>
      </c>
      <c r="B121" s="37">
        <v>28</v>
      </c>
      <c r="C121" s="38" t="s">
        <v>1502</v>
      </c>
      <c r="D121" s="37" t="s">
        <v>146</v>
      </c>
      <c r="E121" s="39" t="s">
        <v>1503</v>
      </c>
      <c r="F121" s="40" t="s">
        <v>148</v>
      </c>
      <c r="G121" s="41">
        <v>157.864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149</v>
      </c>
      <c r="B122" s="45"/>
      <c r="C122" s="46"/>
      <c r="D122" s="46"/>
      <c r="E122" s="47" t="s">
        <v>146</v>
      </c>
      <c r="F122" s="46"/>
      <c r="G122" s="46"/>
      <c r="H122" s="46"/>
      <c r="I122" s="46"/>
      <c r="J122" s="48"/>
    </row>
    <row r="123" ht="180">
      <c r="A123" s="37" t="s">
        <v>150</v>
      </c>
      <c r="B123" s="45"/>
      <c r="C123" s="46"/>
      <c r="D123" s="46"/>
      <c r="E123" s="49" t="s">
        <v>1504</v>
      </c>
      <c r="F123" s="46"/>
      <c r="G123" s="46"/>
      <c r="H123" s="46"/>
      <c r="I123" s="46"/>
      <c r="J123" s="48"/>
    </row>
    <row r="124" ht="409.5">
      <c r="A124" s="37" t="s">
        <v>152</v>
      </c>
      <c r="B124" s="45"/>
      <c r="C124" s="46"/>
      <c r="D124" s="46"/>
      <c r="E124" s="39" t="s">
        <v>1505</v>
      </c>
      <c r="F124" s="46"/>
      <c r="G124" s="46"/>
      <c r="H124" s="46"/>
      <c r="I124" s="46"/>
      <c r="J124" s="48"/>
    </row>
    <row r="125">
      <c r="A125" s="31" t="s">
        <v>141</v>
      </c>
      <c r="B125" s="32"/>
      <c r="C125" s="33" t="s">
        <v>524</v>
      </c>
      <c r="D125" s="34"/>
      <c r="E125" s="31" t="s">
        <v>525</v>
      </c>
      <c r="F125" s="34"/>
      <c r="G125" s="34"/>
      <c r="H125" s="34"/>
      <c r="I125" s="35">
        <f>SUMIFS(I126:I141,A126:A141,"P")</f>
        <v>0</v>
      </c>
      <c r="J125" s="36"/>
    </row>
    <row r="126">
      <c r="A126" s="37" t="s">
        <v>144</v>
      </c>
      <c r="B126" s="37">
        <v>29</v>
      </c>
      <c r="C126" s="38" t="s">
        <v>1506</v>
      </c>
      <c r="D126" s="37" t="s">
        <v>146</v>
      </c>
      <c r="E126" s="39" t="s">
        <v>1507</v>
      </c>
      <c r="F126" s="40" t="s">
        <v>148</v>
      </c>
      <c r="G126" s="41">
        <v>2.8799999999999999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149</v>
      </c>
      <c r="B127" s="45"/>
      <c r="C127" s="46"/>
      <c r="D127" s="46"/>
      <c r="E127" s="47" t="s">
        <v>146</v>
      </c>
      <c r="F127" s="46"/>
      <c r="G127" s="46"/>
      <c r="H127" s="46"/>
      <c r="I127" s="46"/>
      <c r="J127" s="48"/>
    </row>
    <row r="128" ht="75">
      <c r="A128" s="37" t="s">
        <v>150</v>
      </c>
      <c r="B128" s="45"/>
      <c r="C128" s="46"/>
      <c r="D128" s="46"/>
      <c r="E128" s="49" t="s">
        <v>1508</v>
      </c>
      <c r="F128" s="46"/>
      <c r="G128" s="46"/>
      <c r="H128" s="46"/>
      <c r="I128" s="46"/>
      <c r="J128" s="48"/>
    </row>
    <row r="129" ht="345">
      <c r="A129" s="37" t="s">
        <v>152</v>
      </c>
      <c r="B129" s="45"/>
      <c r="C129" s="46"/>
      <c r="D129" s="46"/>
      <c r="E129" s="39" t="s">
        <v>523</v>
      </c>
      <c r="F129" s="46"/>
      <c r="G129" s="46"/>
      <c r="H129" s="46"/>
      <c r="I129" s="46"/>
      <c r="J129" s="48"/>
    </row>
    <row r="130">
      <c r="A130" s="37" t="s">
        <v>144</v>
      </c>
      <c r="B130" s="37">
        <v>30</v>
      </c>
      <c r="C130" s="38" t="s">
        <v>526</v>
      </c>
      <c r="D130" s="37" t="s">
        <v>146</v>
      </c>
      <c r="E130" s="39" t="s">
        <v>527</v>
      </c>
      <c r="F130" s="40" t="s">
        <v>148</v>
      </c>
      <c r="G130" s="41">
        <v>14.26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149</v>
      </c>
      <c r="B131" s="45"/>
      <c r="C131" s="46"/>
      <c r="D131" s="46"/>
      <c r="E131" s="47" t="s">
        <v>146</v>
      </c>
      <c r="F131" s="46"/>
      <c r="G131" s="46"/>
      <c r="H131" s="46"/>
      <c r="I131" s="46"/>
      <c r="J131" s="48"/>
    </row>
    <row r="132" ht="90">
      <c r="A132" s="37" t="s">
        <v>150</v>
      </c>
      <c r="B132" s="45"/>
      <c r="C132" s="46"/>
      <c r="D132" s="46"/>
      <c r="E132" s="49" t="s">
        <v>1509</v>
      </c>
      <c r="F132" s="46"/>
      <c r="G132" s="46"/>
      <c r="H132" s="46"/>
      <c r="I132" s="46"/>
      <c r="J132" s="48"/>
    </row>
    <row r="133" ht="409.5">
      <c r="A133" s="37" t="s">
        <v>152</v>
      </c>
      <c r="B133" s="45"/>
      <c r="C133" s="46"/>
      <c r="D133" s="46"/>
      <c r="E133" s="39" t="s">
        <v>529</v>
      </c>
      <c r="F133" s="46"/>
      <c r="G133" s="46"/>
      <c r="H133" s="46"/>
      <c r="I133" s="46"/>
      <c r="J133" s="48"/>
    </row>
    <row r="134">
      <c r="A134" s="37" t="s">
        <v>144</v>
      </c>
      <c r="B134" s="37">
        <v>31</v>
      </c>
      <c r="C134" s="38" t="s">
        <v>1510</v>
      </c>
      <c r="D134" s="37" t="s">
        <v>146</v>
      </c>
      <c r="E134" s="39" t="s">
        <v>1511</v>
      </c>
      <c r="F134" s="40" t="s">
        <v>148</v>
      </c>
      <c r="G134" s="41">
        <v>4.7999999999999998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149</v>
      </c>
      <c r="B135" s="45"/>
      <c r="C135" s="46"/>
      <c r="D135" s="46"/>
      <c r="E135" s="47" t="s">
        <v>146</v>
      </c>
      <c r="F135" s="46"/>
      <c r="G135" s="46"/>
      <c r="H135" s="46"/>
      <c r="I135" s="46"/>
      <c r="J135" s="48"/>
    </row>
    <row r="136" ht="75">
      <c r="A136" s="37" t="s">
        <v>150</v>
      </c>
      <c r="B136" s="45"/>
      <c r="C136" s="46"/>
      <c r="D136" s="46"/>
      <c r="E136" s="49" t="s">
        <v>1512</v>
      </c>
      <c r="F136" s="46"/>
      <c r="G136" s="46"/>
      <c r="H136" s="46"/>
      <c r="I136" s="46"/>
      <c r="J136" s="48"/>
    </row>
    <row r="137" ht="409.5">
      <c r="A137" s="37" t="s">
        <v>152</v>
      </c>
      <c r="B137" s="45"/>
      <c r="C137" s="46"/>
      <c r="D137" s="46"/>
      <c r="E137" s="39" t="s">
        <v>1513</v>
      </c>
      <c r="F137" s="46"/>
      <c r="G137" s="46"/>
      <c r="H137" s="46"/>
      <c r="I137" s="46"/>
      <c r="J137" s="48"/>
    </row>
    <row r="138">
      <c r="A138" s="37" t="s">
        <v>144</v>
      </c>
      <c r="B138" s="37">
        <v>32</v>
      </c>
      <c r="C138" s="38" t="s">
        <v>1242</v>
      </c>
      <c r="D138" s="37" t="s">
        <v>146</v>
      </c>
      <c r="E138" s="39" t="s">
        <v>1243</v>
      </c>
      <c r="F138" s="40" t="s">
        <v>148</v>
      </c>
      <c r="G138" s="41">
        <v>6.4000000000000004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149</v>
      </c>
      <c r="B139" s="45"/>
      <c r="C139" s="46"/>
      <c r="D139" s="46"/>
      <c r="E139" s="47" t="s">
        <v>146</v>
      </c>
      <c r="F139" s="46"/>
      <c r="G139" s="46"/>
      <c r="H139" s="46"/>
      <c r="I139" s="46"/>
      <c r="J139" s="48"/>
    </row>
    <row r="140" ht="75">
      <c r="A140" s="37" t="s">
        <v>150</v>
      </c>
      <c r="B140" s="45"/>
      <c r="C140" s="46"/>
      <c r="D140" s="46"/>
      <c r="E140" s="49" t="s">
        <v>1514</v>
      </c>
      <c r="F140" s="46"/>
      <c r="G140" s="46"/>
      <c r="H140" s="46"/>
      <c r="I140" s="46"/>
      <c r="J140" s="48"/>
    </row>
    <row r="141" ht="150">
      <c r="A141" s="37" t="s">
        <v>152</v>
      </c>
      <c r="B141" s="45"/>
      <c r="C141" s="46"/>
      <c r="D141" s="46"/>
      <c r="E141" s="39" t="s">
        <v>1245</v>
      </c>
      <c r="F141" s="46"/>
      <c r="G141" s="46"/>
      <c r="H141" s="46"/>
      <c r="I141" s="46"/>
      <c r="J141" s="48"/>
    </row>
    <row r="142">
      <c r="A142" s="31" t="s">
        <v>141</v>
      </c>
      <c r="B142" s="32"/>
      <c r="C142" s="33" t="s">
        <v>1515</v>
      </c>
      <c r="D142" s="34"/>
      <c r="E142" s="31" t="s">
        <v>1516</v>
      </c>
      <c r="F142" s="34"/>
      <c r="G142" s="34"/>
      <c r="H142" s="34"/>
      <c r="I142" s="35">
        <f>SUMIFS(I143:I150,A143:A150,"P")</f>
        <v>0</v>
      </c>
      <c r="J142" s="36"/>
    </row>
    <row r="143">
      <c r="A143" s="37" t="s">
        <v>144</v>
      </c>
      <c r="B143" s="37">
        <v>33</v>
      </c>
      <c r="C143" s="38" t="s">
        <v>1517</v>
      </c>
      <c r="D143" s="37" t="s">
        <v>146</v>
      </c>
      <c r="E143" s="39" t="s">
        <v>1518</v>
      </c>
      <c r="F143" s="40" t="s">
        <v>178</v>
      </c>
      <c r="G143" s="41">
        <v>1</v>
      </c>
      <c r="H143" s="42">
        <v>0</v>
      </c>
      <c r="I143" s="43">
        <f>ROUND(G143*H143,P4)</f>
        <v>0</v>
      </c>
      <c r="J143" s="37"/>
      <c r="O143" s="44">
        <f>I143*0.21</f>
        <v>0</v>
      </c>
      <c r="P143">
        <v>3</v>
      </c>
    </row>
    <row r="144">
      <c r="A144" s="37" t="s">
        <v>149</v>
      </c>
      <c r="B144" s="45"/>
      <c r="C144" s="46"/>
      <c r="D144" s="46"/>
      <c r="E144" s="47" t="s">
        <v>146</v>
      </c>
      <c r="F144" s="46"/>
      <c r="G144" s="46"/>
      <c r="H144" s="46"/>
      <c r="I144" s="46"/>
      <c r="J144" s="48"/>
    </row>
    <row r="145" ht="90">
      <c r="A145" s="37" t="s">
        <v>150</v>
      </c>
      <c r="B145" s="45"/>
      <c r="C145" s="46"/>
      <c r="D145" s="46"/>
      <c r="E145" s="49" t="s">
        <v>1519</v>
      </c>
      <c r="F145" s="46"/>
      <c r="G145" s="46"/>
      <c r="H145" s="46"/>
      <c r="I145" s="46"/>
      <c r="J145" s="48"/>
    </row>
    <row r="146" ht="270">
      <c r="A146" s="37" t="s">
        <v>152</v>
      </c>
      <c r="B146" s="45"/>
      <c r="C146" s="46"/>
      <c r="D146" s="46"/>
      <c r="E146" s="39" t="s">
        <v>1520</v>
      </c>
      <c r="F146" s="46"/>
      <c r="G146" s="46"/>
      <c r="H146" s="46"/>
      <c r="I146" s="46"/>
      <c r="J146" s="48"/>
    </row>
    <row r="147">
      <c r="A147" s="37" t="s">
        <v>144</v>
      </c>
      <c r="B147" s="37">
        <v>34</v>
      </c>
      <c r="C147" s="38" t="s">
        <v>1521</v>
      </c>
      <c r="D147" s="37" t="s">
        <v>146</v>
      </c>
      <c r="E147" s="39" t="s">
        <v>1522</v>
      </c>
      <c r="F147" s="40" t="s">
        <v>164</v>
      </c>
      <c r="G147" s="41">
        <v>60</v>
      </c>
      <c r="H147" s="42">
        <v>0</v>
      </c>
      <c r="I147" s="43">
        <f>ROUND(G147*H147,P4)</f>
        <v>0</v>
      </c>
      <c r="J147" s="37"/>
      <c r="O147" s="44">
        <f>I147*0.21</f>
        <v>0</v>
      </c>
      <c r="P147">
        <v>3</v>
      </c>
    </row>
    <row r="148">
      <c r="A148" s="37" t="s">
        <v>149</v>
      </c>
      <c r="B148" s="45"/>
      <c r="C148" s="46"/>
      <c r="D148" s="46"/>
      <c r="E148" s="47" t="s">
        <v>146</v>
      </c>
      <c r="F148" s="46"/>
      <c r="G148" s="46"/>
      <c r="H148" s="46"/>
      <c r="I148" s="46"/>
      <c r="J148" s="48"/>
    </row>
    <row r="149" ht="60">
      <c r="A149" s="37" t="s">
        <v>150</v>
      </c>
      <c r="B149" s="45"/>
      <c r="C149" s="46"/>
      <c r="D149" s="46"/>
      <c r="E149" s="49" t="s">
        <v>1523</v>
      </c>
      <c r="F149" s="46"/>
      <c r="G149" s="46"/>
      <c r="H149" s="46"/>
      <c r="I149" s="46"/>
      <c r="J149" s="48"/>
    </row>
    <row r="150" ht="165">
      <c r="A150" s="37" t="s">
        <v>152</v>
      </c>
      <c r="B150" s="45"/>
      <c r="C150" s="46"/>
      <c r="D150" s="46"/>
      <c r="E150" s="39" t="s">
        <v>1524</v>
      </c>
      <c r="F150" s="46"/>
      <c r="G150" s="46"/>
      <c r="H150" s="46"/>
      <c r="I150" s="46"/>
      <c r="J150" s="48"/>
    </row>
    <row r="151">
      <c r="A151" s="31" t="s">
        <v>141</v>
      </c>
      <c r="B151" s="32"/>
      <c r="C151" s="33" t="s">
        <v>591</v>
      </c>
      <c r="D151" s="34"/>
      <c r="E151" s="31" t="s">
        <v>1252</v>
      </c>
      <c r="F151" s="34"/>
      <c r="G151" s="34"/>
      <c r="H151" s="34"/>
      <c r="I151" s="35">
        <f>SUMIFS(I152:I167,A152:A167,"P")</f>
        <v>0</v>
      </c>
      <c r="J151" s="36"/>
    </row>
    <row r="152" ht="30">
      <c r="A152" s="37" t="s">
        <v>144</v>
      </c>
      <c r="B152" s="37">
        <v>35</v>
      </c>
      <c r="C152" s="38" t="s">
        <v>593</v>
      </c>
      <c r="D152" s="37" t="s">
        <v>146</v>
      </c>
      <c r="E152" s="39" t="s">
        <v>594</v>
      </c>
      <c r="F152" s="40" t="s">
        <v>164</v>
      </c>
      <c r="G152" s="41">
        <v>212.09999999999999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149</v>
      </c>
      <c r="B153" s="45"/>
      <c r="C153" s="46"/>
      <c r="D153" s="46"/>
      <c r="E153" s="47" t="s">
        <v>146</v>
      </c>
      <c r="F153" s="46"/>
      <c r="G153" s="46"/>
      <c r="H153" s="46"/>
      <c r="I153" s="46"/>
      <c r="J153" s="48"/>
    </row>
    <row r="154" ht="150">
      <c r="A154" s="37" t="s">
        <v>150</v>
      </c>
      <c r="B154" s="45"/>
      <c r="C154" s="46"/>
      <c r="D154" s="46"/>
      <c r="E154" s="49" t="s">
        <v>1525</v>
      </c>
      <c r="F154" s="46"/>
      <c r="G154" s="46"/>
      <c r="H154" s="46"/>
      <c r="I154" s="46"/>
      <c r="J154" s="48"/>
    </row>
    <row r="155" ht="285">
      <c r="A155" s="37" t="s">
        <v>152</v>
      </c>
      <c r="B155" s="45"/>
      <c r="C155" s="46"/>
      <c r="D155" s="46"/>
      <c r="E155" s="39" t="s">
        <v>596</v>
      </c>
      <c r="F155" s="46"/>
      <c r="G155" s="46"/>
      <c r="H155" s="46"/>
      <c r="I155" s="46"/>
      <c r="J155" s="48"/>
    </row>
    <row r="156" ht="30">
      <c r="A156" s="37" t="s">
        <v>144</v>
      </c>
      <c r="B156" s="37">
        <v>36</v>
      </c>
      <c r="C156" s="38" t="s">
        <v>1254</v>
      </c>
      <c r="D156" s="37" t="s">
        <v>146</v>
      </c>
      <c r="E156" s="39" t="s">
        <v>1255</v>
      </c>
      <c r="F156" s="40" t="s">
        <v>164</v>
      </c>
      <c r="G156" s="41">
        <v>212.09999999999999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149</v>
      </c>
      <c r="B157" s="45"/>
      <c r="C157" s="46"/>
      <c r="D157" s="46"/>
      <c r="E157" s="47" t="s">
        <v>146</v>
      </c>
      <c r="F157" s="46"/>
      <c r="G157" s="46"/>
      <c r="H157" s="46"/>
      <c r="I157" s="46"/>
      <c r="J157" s="48"/>
    </row>
    <row r="158" ht="150">
      <c r="A158" s="37" t="s">
        <v>150</v>
      </c>
      <c r="B158" s="45"/>
      <c r="C158" s="46"/>
      <c r="D158" s="46"/>
      <c r="E158" s="49" t="s">
        <v>1526</v>
      </c>
      <c r="F158" s="46"/>
      <c r="G158" s="46"/>
      <c r="H158" s="46"/>
      <c r="I158" s="46"/>
      <c r="J158" s="48"/>
    </row>
    <row r="159" ht="285">
      <c r="A159" s="37" t="s">
        <v>152</v>
      </c>
      <c r="B159" s="45"/>
      <c r="C159" s="46"/>
      <c r="D159" s="46"/>
      <c r="E159" s="39" t="s">
        <v>596</v>
      </c>
      <c r="F159" s="46"/>
      <c r="G159" s="46"/>
      <c r="H159" s="46"/>
      <c r="I159" s="46"/>
      <c r="J159" s="48"/>
    </row>
    <row r="160">
      <c r="A160" s="37" t="s">
        <v>144</v>
      </c>
      <c r="B160" s="37">
        <v>37</v>
      </c>
      <c r="C160" s="38" t="s">
        <v>1257</v>
      </c>
      <c r="D160" s="37" t="s">
        <v>146</v>
      </c>
      <c r="E160" s="39" t="s">
        <v>1258</v>
      </c>
      <c r="F160" s="40" t="s">
        <v>164</v>
      </c>
      <c r="G160" s="41">
        <v>212.09999999999999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>
      <c r="A161" s="37" t="s">
        <v>149</v>
      </c>
      <c r="B161" s="45"/>
      <c r="C161" s="46"/>
      <c r="D161" s="46"/>
      <c r="E161" s="47" t="s">
        <v>146</v>
      </c>
      <c r="F161" s="46"/>
      <c r="G161" s="46"/>
      <c r="H161" s="46"/>
      <c r="I161" s="46"/>
      <c r="J161" s="48"/>
    </row>
    <row r="162" ht="150">
      <c r="A162" s="37" t="s">
        <v>150</v>
      </c>
      <c r="B162" s="45"/>
      <c r="C162" s="46"/>
      <c r="D162" s="46"/>
      <c r="E162" s="49" t="s">
        <v>1527</v>
      </c>
      <c r="F162" s="46"/>
      <c r="G162" s="46"/>
      <c r="H162" s="46"/>
      <c r="I162" s="46"/>
      <c r="J162" s="48"/>
    </row>
    <row r="163" ht="75">
      <c r="A163" s="37" t="s">
        <v>152</v>
      </c>
      <c r="B163" s="45"/>
      <c r="C163" s="46"/>
      <c r="D163" s="46"/>
      <c r="E163" s="39" t="s">
        <v>1260</v>
      </c>
      <c r="F163" s="46"/>
      <c r="G163" s="46"/>
      <c r="H163" s="46"/>
      <c r="I163" s="46"/>
      <c r="J163" s="48"/>
    </row>
    <row r="164" ht="30">
      <c r="A164" s="37" t="s">
        <v>144</v>
      </c>
      <c r="B164" s="37">
        <v>38</v>
      </c>
      <c r="C164" s="38" t="s">
        <v>1528</v>
      </c>
      <c r="D164" s="37" t="s">
        <v>146</v>
      </c>
      <c r="E164" s="39" t="s">
        <v>1529</v>
      </c>
      <c r="F164" s="40" t="s">
        <v>164</v>
      </c>
      <c r="G164" s="41">
        <v>212.09999999999999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149</v>
      </c>
      <c r="B165" s="45"/>
      <c r="C165" s="46"/>
      <c r="D165" s="46"/>
      <c r="E165" s="47" t="s">
        <v>146</v>
      </c>
      <c r="F165" s="46"/>
      <c r="G165" s="46"/>
      <c r="H165" s="46"/>
      <c r="I165" s="46"/>
      <c r="J165" s="48"/>
    </row>
    <row r="166" ht="150">
      <c r="A166" s="37" t="s">
        <v>150</v>
      </c>
      <c r="B166" s="45"/>
      <c r="C166" s="46"/>
      <c r="D166" s="46"/>
      <c r="E166" s="49" t="s">
        <v>1530</v>
      </c>
      <c r="F166" s="46"/>
      <c r="G166" s="46"/>
      <c r="H166" s="46"/>
      <c r="I166" s="46"/>
      <c r="J166" s="48"/>
    </row>
    <row r="167" ht="409.5">
      <c r="A167" s="37" t="s">
        <v>152</v>
      </c>
      <c r="B167" s="45"/>
      <c r="C167" s="46"/>
      <c r="D167" s="46"/>
      <c r="E167" s="39" t="s">
        <v>1531</v>
      </c>
      <c r="F167" s="46"/>
      <c r="G167" s="46"/>
      <c r="H167" s="46"/>
      <c r="I167" s="46"/>
      <c r="J167" s="48"/>
    </row>
    <row r="168">
      <c r="A168" s="31" t="s">
        <v>141</v>
      </c>
      <c r="B168" s="32"/>
      <c r="C168" s="33" t="s">
        <v>600</v>
      </c>
      <c r="D168" s="34"/>
      <c r="E168" s="31" t="s">
        <v>1265</v>
      </c>
      <c r="F168" s="34"/>
      <c r="G168" s="34"/>
      <c r="H168" s="34"/>
      <c r="I168" s="35">
        <f>SUMIFS(I169:I196,A169:A196,"P")</f>
        <v>0</v>
      </c>
      <c r="J168" s="36"/>
    </row>
    <row r="169">
      <c r="A169" s="37" t="s">
        <v>144</v>
      </c>
      <c r="B169" s="37">
        <v>39</v>
      </c>
      <c r="C169" s="38" t="s">
        <v>1532</v>
      </c>
      <c r="D169" s="37" t="s">
        <v>146</v>
      </c>
      <c r="E169" s="39" t="s">
        <v>1533</v>
      </c>
      <c r="F169" s="40" t="s">
        <v>156</v>
      </c>
      <c r="G169" s="41">
        <v>7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149</v>
      </c>
      <c r="B170" s="45"/>
      <c r="C170" s="46"/>
      <c r="D170" s="46"/>
      <c r="E170" s="47" t="s">
        <v>146</v>
      </c>
      <c r="F170" s="46"/>
      <c r="G170" s="46"/>
      <c r="H170" s="46"/>
      <c r="I170" s="46"/>
      <c r="J170" s="48"/>
    </row>
    <row r="171" ht="60">
      <c r="A171" s="37" t="s">
        <v>150</v>
      </c>
      <c r="B171" s="45"/>
      <c r="C171" s="46"/>
      <c r="D171" s="46"/>
      <c r="E171" s="49" t="s">
        <v>1534</v>
      </c>
      <c r="F171" s="46"/>
      <c r="G171" s="46"/>
      <c r="H171" s="46"/>
      <c r="I171" s="46"/>
      <c r="J171" s="48"/>
    </row>
    <row r="172" ht="345">
      <c r="A172" s="37" t="s">
        <v>152</v>
      </c>
      <c r="B172" s="45"/>
      <c r="C172" s="46"/>
      <c r="D172" s="46"/>
      <c r="E172" s="39" t="s">
        <v>1535</v>
      </c>
      <c r="F172" s="46"/>
      <c r="G172" s="46"/>
      <c r="H172" s="46"/>
      <c r="I172" s="46"/>
      <c r="J172" s="48"/>
    </row>
    <row r="173">
      <c r="A173" s="37" t="s">
        <v>144</v>
      </c>
      <c r="B173" s="37">
        <v>40</v>
      </c>
      <c r="C173" s="38" t="s">
        <v>1536</v>
      </c>
      <c r="D173" s="37" t="s">
        <v>146</v>
      </c>
      <c r="E173" s="39" t="s">
        <v>1537</v>
      </c>
      <c r="F173" s="40" t="s">
        <v>156</v>
      </c>
      <c r="G173" s="41">
        <v>7.7999999999999998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149</v>
      </c>
      <c r="B174" s="45"/>
      <c r="C174" s="46"/>
      <c r="D174" s="46"/>
      <c r="E174" s="47" t="s">
        <v>146</v>
      </c>
      <c r="F174" s="46"/>
      <c r="G174" s="46"/>
      <c r="H174" s="46"/>
      <c r="I174" s="46"/>
      <c r="J174" s="48"/>
    </row>
    <row r="175" ht="60">
      <c r="A175" s="37" t="s">
        <v>150</v>
      </c>
      <c r="B175" s="45"/>
      <c r="C175" s="46"/>
      <c r="D175" s="46"/>
      <c r="E175" s="49" t="s">
        <v>1538</v>
      </c>
      <c r="F175" s="46"/>
      <c r="G175" s="46"/>
      <c r="H175" s="46"/>
      <c r="I175" s="46"/>
      <c r="J175" s="48"/>
    </row>
    <row r="176" ht="330">
      <c r="A176" s="37" t="s">
        <v>152</v>
      </c>
      <c r="B176" s="45"/>
      <c r="C176" s="46"/>
      <c r="D176" s="46"/>
      <c r="E176" s="39" t="s">
        <v>605</v>
      </c>
      <c r="F176" s="46"/>
      <c r="G176" s="46"/>
      <c r="H176" s="46"/>
      <c r="I176" s="46"/>
      <c r="J176" s="48"/>
    </row>
    <row r="177">
      <c r="A177" s="37" t="s">
        <v>144</v>
      </c>
      <c r="B177" s="37">
        <v>41</v>
      </c>
      <c r="C177" s="38" t="s">
        <v>602</v>
      </c>
      <c r="D177" s="37" t="s">
        <v>146</v>
      </c>
      <c r="E177" s="39" t="s">
        <v>603</v>
      </c>
      <c r="F177" s="40" t="s">
        <v>156</v>
      </c>
      <c r="G177" s="41">
        <v>12.1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149</v>
      </c>
      <c r="B178" s="45"/>
      <c r="C178" s="46"/>
      <c r="D178" s="46"/>
      <c r="E178" s="47" t="s">
        <v>146</v>
      </c>
      <c r="F178" s="46"/>
      <c r="G178" s="46"/>
      <c r="H178" s="46"/>
      <c r="I178" s="46"/>
      <c r="J178" s="48"/>
    </row>
    <row r="179" ht="60">
      <c r="A179" s="37" t="s">
        <v>150</v>
      </c>
      <c r="B179" s="45"/>
      <c r="C179" s="46"/>
      <c r="D179" s="46"/>
      <c r="E179" s="49" t="s">
        <v>1539</v>
      </c>
      <c r="F179" s="46"/>
      <c r="G179" s="46"/>
      <c r="H179" s="46"/>
      <c r="I179" s="46"/>
      <c r="J179" s="48"/>
    </row>
    <row r="180" ht="330">
      <c r="A180" s="37" t="s">
        <v>152</v>
      </c>
      <c r="B180" s="45"/>
      <c r="C180" s="46"/>
      <c r="D180" s="46"/>
      <c r="E180" s="39" t="s">
        <v>605</v>
      </c>
      <c r="F180" s="46"/>
      <c r="G180" s="46"/>
      <c r="H180" s="46"/>
      <c r="I180" s="46"/>
      <c r="J180" s="48"/>
    </row>
    <row r="181">
      <c r="A181" s="37" t="s">
        <v>144</v>
      </c>
      <c r="B181" s="37">
        <v>42</v>
      </c>
      <c r="C181" s="38" t="s">
        <v>1540</v>
      </c>
      <c r="D181" s="37" t="s">
        <v>146</v>
      </c>
      <c r="E181" s="39" t="s">
        <v>1541</v>
      </c>
      <c r="F181" s="40" t="s">
        <v>178</v>
      </c>
      <c r="G181" s="41">
        <v>2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149</v>
      </c>
      <c r="B182" s="45"/>
      <c r="C182" s="46"/>
      <c r="D182" s="46"/>
      <c r="E182" s="47" t="s">
        <v>146</v>
      </c>
      <c r="F182" s="46"/>
      <c r="G182" s="46"/>
      <c r="H182" s="46"/>
      <c r="I182" s="46"/>
      <c r="J182" s="48"/>
    </row>
    <row r="183" ht="60">
      <c r="A183" s="37" t="s">
        <v>150</v>
      </c>
      <c r="B183" s="45"/>
      <c r="C183" s="46"/>
      <c r="D183" s="46"/>
      <c r="E183" s="49" t="s">
        <v>1542</v>
      </c>
      <c r="F183" s="46"/>
      <c r="G183" s="46"/>
      <c r="H183" s="46"/>
      <c r="I183" s="46"/>
      <c r="J183" s="48"/>
    </row>
    <row r="184" ht="135">
      <c r="A184" s="37" t="s">
        <v>152</v>
      </c>
      <c r="B184" s="45"/>
      <c r="C184" s="46"/>
      <c r="D184" s="46"/>
      <c r="E184" s="39" t="s">
        <v>1031</v>
      </c>
      <c r="F184" s="46"/>
      <c r="G184" s="46"/>
      <c r="H184" s="46"/>
      <c r="I184" s="46"/>
      <c r="J184" s="48"/>
    </row>
    <row r="185">
      <c r="A185" s="37" t="s">
        <v>144</v>
      </c>
      <c r="B185" s="37">
        <v>43</v>
      </c>
      <c r="C185" s="38" t="s">
        <v>1543</v>
      </c>
      <c r="D185" s="37" t="s">
        <v>146</v>
      </c>
      <c r="E185" s="39" t="s">
        <v>1544</v>
      </c>
      <c r="F185" s="40" t="s">
        <v>156</v>
      </c>
      <c r="G185" s="41">
        <v>7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149</v>
      </c>
      <c r="B186" s="45"/>
      <c r="C186" s="46"/>
      <c r="D186" s="46"/>
      <c r="E186" s="47" t="s">
        <v>146</v>
      </c>
      <c r="F186" s="46"/>
      <c r="G186" s="46"/>
      <c r="H186" s="46"/>
      <c r="I186" s="46"/>
      <c r="J186" s="48"/>
    </row>
    <row r="187" ht="60">
      <c r="A187" s="37" t="s">
        <v>150</v>
      </c>
      <c r="B187" s="45"/>
      <c r="C187" s="46"/>
      <c r="D187" s="46"/>
      <c r="E187" s="49" t="s">
        <v>1545</v>
      </c>
      <c r="F187" s="46"/>
      <c r="G187" s="46"/>
      <c r="H187" s="46"/>
      <c r="I187" s="46"/>
      <c r="J187" s="48"/>
    </row>
    <row r="188" ht="150">
      <c r="A188" s="37" t="s">
        <v>152</v>
      </c>
      <c r="B188" s="45"/>
      <c r="C188" s="46"/>
      <c r="D188" s="46"/>
      <c r="E188" s="39" t="s">
        <v>1546</v>
      </c>
      <c r="F188" s="46"/>
      <c r="G188" s="46"/>
      <c r="H188" s="46"/>
      <c r="I188" s="46"/>
      <c r="J188" s="48"/>
    </row>
    <row r="189">
      <c r="A189" s="37" t="s">
        <v>144</v>
      </c>
      <c r="B189" s="37">
        <v>44</v>
      </c>
      <c r="C189" s="38" t="s">
        <v>1547</v>
      </c>
      <c r="D189" s="37" t="s">
        <v>146</v>
      </c>
      <c r="E189" s="39" t="s">
        <v>1548</v>
      </c>
      <c r="F189" s="40" t="s">
        <v>1549</v>
      </c>
      <c r="G189" s="41">
        <v>2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149</v>
      </c>
      <c r="B190" s="45"/>
      <c r="C190" s="46"/>
      <c r="D190" s="46"/>
      <c r="E190" s="47" t="s">
        <v>146</v>
      </c>
      <c r="F190" s="46"/>
      <c r="G190" s="46"/>
      <c r="H190" s="46"/>
      <c r="I190" s="46"/>
      <c r="J190" s="48"/>
    </row>
    <row r="191" ht="60">
      <c r="A191" s="37" t="s">
        <v>150</v>
      </c>
      <c r="B191" s="45"/>
      <c r="C191" s="46"/>
      <c r="D191" s="46"/>
      <c r="E191" s="49" t="s">
        <v>1550</v>
      </c>
      <c r="F191" s="46"/>
      <c r="G191" s="46"/>
      <c r="H191" s="46"/>
      <c r="I191" s="46"/>
      <c r="J191" s="48"/>
    </row>
    <row r="192" ht="330">
      <c r="A192" s="37" t="s">
        <v>152</v>
      </c>
      <c r="B192" s="45"/>
      <c r="C192" s="46"/>
      <c r="D192" s="46"/>
      <c r="E192" s="39" t="s">
        <v>1551</v>
      </c>
      <c r="F192" s="46"/>
      <c r="G192" s="46"/>
      <c r="H192" s="46"/>
      <c r="I192" s="46"/>
      <c r="J192" s="48"/>
    </row>
    <row r="193">
      <c r="A193" s="37" t="s">
        <v>144</v>
      </c>
      <c r="B193" s="37">
        <v>45</v>
      </c>
      <c r="C193" s="38" t="s">
        <v>1552</v>
      </c>
      <c r="D193" s="37" t="s">
        <v>146</v>
      </c>
      <c r="E193" s="39" t="s">
        <v>1553</v>
      </c>
      <c r="F193" s="40" t="s">
        <v>178</v>
      </c>
      <c r="G193" s="41">
        <v>2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>
      <c r="A194" s="37" t="s">
        <v>149</v>
      </c>
      <c r="B194" s="45"/>
      <c r="C194" s="46"/>
      <c r="D194" s="46"/>
      <c r="E194" s="47" t="s">
        <v>146</v>
      </c>
      <c r="F194" s="46"/>
      <c r="G194" s="46"/>
      <c r="H194" s="46"/>
      <c r="I194" s="46"/>
      <c r="J194" s="48"/>
    </row>
    <row r="195" ht="60">
      <c r="A195" s="37" t="s">
        <v>150</v>
      </c>
      <c r="B195" s="45"/>
      <c r="C195" s="46"/>
      <c r="D195" s="46"/>
      <c r="E195" s="49" t="s">
        <v>1554</v>
      </c>
      <c r="F195" s="46"/>
      <c r="G195" s="46"/>
      <c r="H195" s="46"/>
      <c r="I195" s="46"/>
      <c r="J195" s="48"/>
    </row>
    <row r="196" ht="60">
      <c r="A196" s="37" t="s">
        <v>152</v>
      </c>
      <c r="B196" s="45"/>
      <c r="C196" s="46"/>
      <c r="D196" s="46"/>
      <c r="E196" s="39" t="s">
        <v>1555</v>
      </c>
      <c r="F196" s="46"/>
      <c r="G196" s="46"/>
      <c r="H196" s="46"/>
      <c r="I196" s="46"/>
      <c r="J196" s="48"/>
    </row>
    <row r="197">
      <c r="A197" s="31" t="s">
        <v>141</v>
      </c>
      <c r="B197" s="32"/>
      <c r="C197" s="33" t="s">
        <v>614</v>
      </c>
      <c r="D197" s="34"/>
      <c r="E197" s="31" t="s">
        <v>1275</v>
      </c>
      <c r="F197" s="34"/>
      <c r="G197" s="34"/>
      <c r="H197" s="34"/>
      <c r="I197" s="35">
        <f>SUMIFS(I198:I213,A198:A213,"P")</f>
        <v>0</v>
      </c>
      <c r="J197" s="36"/>
    </row>
    <row r="198" ht="30">
      <c r="A198" s="37" t="s">
        <v>144</v>
      </c>
      <c r="B198" s="37">
        <v>46</v>
      </c>
      <c r="C198" s="38" t="s">
        <v>1292</v>
      </c>
      <c r="D198" s="37" t="s">
        <v>146</v>
      </c>
      <c r="E198" s="39" t="s">
        <v>1293</v>
      </c>
      <c r="F198" s="40" t="s">
        <v>156</v>
      </c>
      <c r="G198" s="41">
        <v>32.710000000000001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149</v>
      </c>
      <c r="B199" s="45"/>
      <c r="C199" s="46"/>
      <c r="D199" s="46"/>
      <c r="E199" s="47" t="s">
        <v>146</v>
      </c>
      <c r="F199" s="46"/>
      <c r="G199" s="46"/>
      <c r="H199" s="46"/>
      <c r="I199" s="46"/>
      <c r="J199" s="48"/>
    </row>
    <row r="200" ht="75">
      <c r="A200" s="37" t="s">
        <v>150</v>
      </c>
      <c r="B200" s="45"/>
      <c r="C200" s="46"/>
      <c r="D200" s="46"/>
      <c r="E200" s="49" t="s">
        <v>1556</v>
      </c>
      <c r="F200" s="46"/>
      <c r="G200" s="46"/>
      <c r="H200" s="46"/>
      <c r="I200" s="46"/>
      <c r="J200" s="48"/>
    </row>
    <row r="201" ht="90">
      <c r="A201" s="37" t="s">
        <v>152</v>
      </c>
      <c r="B201" s="45"/>
      <c r="C201" s="46"/>
      <c r="D201" s="46"/>
      <c r="E201" s="39" t="s">
        <v>1295</v>
      </c>
      <c r="F201" s="46"/>
      <c r="G201" s="46"/>
      <c r="H201" s="46"/>
      <c r="I201" s="46"/>
      <c r="J201" s="48"/>
    </row>
    <row r="202">
      <c r="A202" s="37" t="s">
        <v>144</v>
      </c>
      <c r="B202" s="37">
        <v>47</v>
      </c>
      <c r="C202" s="38" t="s">
        <v>1557</v>
      </c>
      <c r="D202" s="37" t="s">
        <v>146</v>
      </c>
      <c r="E202" s="39" t="s">
        <v>1558</v>
      </c>
      <c r="F202" s="40" t="s">
        <v>156</v>
      </c>
      <c r="G202" s="41">
        <v>26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149</v>
      </c>
      <c r="B203" s="45"/>
      <c r="C203" s="46"/>
      <c r="D203" s="46"/>
      <c r="E203" s="47" t="s">
        <v>146</v>
      </c>
      <c r="F203" s="46"/>
      <c r="G203" s="46"/>
      <c r="H203" s="46"/>
      <c r="I203" s="46"/>
      <c r="J203" s="48"/>
    </row>
    <row r="204" ht="75">
      <c r="A204" s="37" t="s">
        <v>150</v>
      </c>
      <c r="B204" s="45"/>
      <c r="C204" s="46"/>
      <c r="D204" s="46"/>
      <c r="E204" s="49" t="s">
        <v>1559</v>
      </c>
      <c r="F204" s="46"/>
      <c r="G204" s="46"/>
      <c r="H204" s="46"/>
      <c r="I204" s="46"/>
      <c r="J204" s="48"/>
    </row>
    <row r="205" ht="90">
      <c r="A205" s="37" t="s">
        <v>152</v>
      </c>
      <c r="B205" s="45"/>
      <c r="C205" s="46"/>
      <c r="D205" s="46"/>
      <c r="E205" s="39" t="s">
        <v>1441</v>
      </c>
      <c r="F205" s="46"/>
      <c r="G205" s="46"/>
      <c r="H205" s="46"/>
      <c r="I205" s="46"/>
      <c r="J205" s="48"/>
    </row>
    <row r="206">
      <c r="A206" s="37" t="s">
        <v>144</v>
      </c>
      <c r="B206" s="37">
        <v>48</v>
      </c>
      <c r="C206" s="38" t="s">
        <v>1304</v>
      </c>
      <c r="D206" s="37" t="s">
        <v>146</v>
      </c>
      <c r="E206" s="39" t="s">
        <v>1305</v>
      </c>
      <c r="F206" s="40" t="s">
        <v>1211</v>
      </c>
      <c r="G206" s="41">
        <v>287.75999999999999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149</v>
      </c>
      <c r="B207" s="45"/>
      <c r="C207" s="46"/>
      <c r="D207" s="46"/>
      <c r="E207" s="47" t="s">
        <v>146</v>
      </c>
      <c r="F207" s="46"/>
      <c r="G207" s="46"/>
      <c r="H207" s="46"/>
      <c r="I207" s="46"/>
      <c r="J207" s="48"/>
    </row>
    <row r="208" ht="135">
      <c r="A208" s="37" t="s">
        <v>150</v>
      </c>
      <c r="B208" s="45"/>
      <c r="C208" s="46"/>
      <c r="D208" s="46"/>
      <c r="E208" s="49" t="s">
        <v>1560</v>
      </c>
      <c r="F208" s="46"/>
      <c r="G208" s="46"/>
      <c r="H208" s="46"/>
      <c r="I208" s="46"/>
      <c r="J208" s="48"/>
    </row>
    <row r="209" ht="409.5">
      <c r="A209" s="37" t="s">
        <v>152</v>
      </c>
      <c r="B209" s="45"/>
      <c r="C209" s="46"/>
      <c r="D209" s="46"/>
      <c r="E209" s="39" t="s">
        <v>1308</v>
      </c>
      <c r="F209" s="46"/>
      <c r="G209" s="46"/>
      <c r="H209" s="46"/>
      <c r="I209" s="46"/>
      <c r="J209" s="48"/>
    </row>
    <row r="210">
      <c r="A210" s="37" t="s">
        <v>144</v>
      </c>
      <c r="B210" s="37">
        <v>49</v>
      </c>
      <c r="C210" s="38" t="s">
        <v>1313</v>
      </c>
      <c r="D210" s="37" t="s">
        <v>146</v>
      </c>
      <c r="E210" s="39" t="s">
        <v>1314</v>
      </c>
      <c r="F210" s="40" t="s">
        <v>1077</v>
      </c>
      <c r="G210" s="41">
        <v>1</v>
      </c>
      <c r="H210" s="42">
        <v>0</v>
      </c>
      <c r="I210" s="43">
        <f>ROUND(G210*H210,P4)</f>
        <v>0</v>
      </c>
      <c r="J210" s="37"/>
      <c r="O210" s="44">
        <f>I210*0.21</f>
        <v>0</v>
      </c>
      <c r="P210">
        <v>3</v>
      </c>
    </row>
    <row r="211">
      <c r="A211" s="37" t="s">
        <v>149</v>
      </c>
      <c r="B211" s="45"/>
      <c r="C211" s="46"/>
      <c r="D211" s="46"/>
      <c r="E211" s="47" t="s">
        <v>146</v>
      </c>
      <c r="F211" s="46"/>
      <c r="G211" s="46"/>
      <c r="H211" s="46"/>
      <c r="I211" s="46"/>
      <c r="J211" s="48"/>
    </row>
    <row r="212" ht="60">
      <c r="A212" s="37" t="s">
        <v>150</v>
      </c>
      <c r="B212" s="45"/>
      <c r="C212" s="46"/>
      <c r="D212" s="46"/>
      <c r="E212" s="49" t="s">
        <v>1561</v>
      </c>
      <c r="F212" s="46"/>
      <c r="G212" s="46"/>
      <c r="H212" s="46"/>
      <c r="I212" s="46"/>
      <c r="J212" s="48"/>
    </row>
    <row r="213" ht="30">
      <c r="A213" s="37" t="s">
        <v>152</v>
      </c>
      <c r="B213" s="45"/>
      <c r="C213" s="46"/>
      <c r="D213" s="46"/>
      <c r="E213" s="39" t="s">
        <v>1316</v>
      </c>
      <c r="F213" s="46"/>
      <c r="G213" s="46"/>
      <c r="H213" s="46"/>
      <c r="I213" s="46"/>
      <c r="J213" s="48"/>
    </row>
    <row r="214">
      <c r="A214" s="31" t="s">
        <v>141</v>
      </c>
      <c r="B214" s="32"/>
      <c r="C214" s="33" t="s">
        <v>470</v>
      </c>
      <c r="D214" s="34"/>
      <c r="E214" s="31" t="s">
        <v>471</v>
      </c>
      <c r="F214" s="34"/>
      <c r="G214" s="34"/>
      <c r="H214" s="34"/>
      <c r="I214" s="35">
        <f>SUMIFS(I215:I218,A215:A218,"P")</f>
        <v>0</v>
      </c>
      <c r="J214" s="36"/>
    </row>
    <row r="215" ht="45">
      <c r="A215" s="37" t="s">
        <v>144</v>
      </c>
      <c r="B215" s="37">
        <v>50</v>
      </c>
      <c r="C215" s="38" t="s">
        <v>652</v>
      </c>
      <c r="D215" s="37" t="s">
        <v>653</v>
      </c>
      <c r="E215" s="39" t="s">
        <v>1037</v>
      </c>
      <c r="F215" s="40" t="s">
        <v>475</v>
      </c>
      <c r="G215" s="41">
        <v>418.916</v>
      </c>
      <c r="H215" s="42">
        <v>0</v>
      </c>
      <c r="I215" s="43">
        <f>ROUND(G215*H215,P4)</f>
        <v>0</v>
      </c>
      <c r="J215" s="37"/>
      <c r="O215" s="44">
        <f>I215*0.21</f>
        <v>0</v>
      </c>
      <c r="P215">
        <v>3</v>
      </c>
    </row>
    <row r="216">
      <c r="A216" s="37" t="s">
        <v>149</v>
      </c>
      <c r="B216" s="45"/>
      <c r="C216" s="46"/>
      <c r="D216" s="46"/>
      <c r="E216" s="39" t="s">
        <v>1349</v>
      </c>
      <c r="F216" s="46"/>
      <c r="G216" s="46"/>
      <c r="H216" s="46"/>
      <c r="I216" s="46"/>
      <c r="J216" s="48"/>
    </row>
    <row r="217" ht="75">
      <c r="A217" s="37" t="s">
        <v>150</v>
      </c>
      <c r="B217" s="45"/>
      <c r="C217" s="46"/>
      <c r="D217" s="46"/>
      <c r="E217" s="49" t="s">
        <v>1562</v>
      </c>
      <c r="F217" s="46"/>
      <c r="G217" s="46"/>
      <c r="H217" s="46"/>
      <c r="I217" s="46"/>
      <c r="J217" s="48"/>
    </row>
    <row r="218" ht="120">
      <c r="A218" s="37" t="s">
        <v>152</v>
      </c>
      <c r="B218" s="50"/>
      <c r="C218" s="51"/>
      <c r="D218" s="51"/>
      <c r="E218" s="39" t="s">
        <v>1047</v>
      </c>
      <c r="F218" s="51"/>
      <c r="G218" s="51"/>
      <c r="H218" s="51"/>
      <c r="I218" s="51"/>
      <c r="J218" s="52"/>
    </row>
  </sheetData>
  <sheetProtection sheet="1" objects="1" scenarios="1" spinCount="100000" saltValue="vTj2EhLBmI4hqMh/59puMrjJp4dbP+HvLX8P+D8UoXd7m5NNAiDGwiFDP0u0Ng/gYYBd39S2WG0cgSNYKHtfMw==" hashValue="VBGHcufZ9X6hg+ba+m0gLdChnwfPtaX9xFrbqZ4rfUbgoh8AeQo+L5T+yUFZa9+DOJfciUeEeMY1JHXiODmOk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1563</v>
      </c>
      <c r="I3" s="25">
        <f>SUMIFS(I9:I269,A9:A269,"SD")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25</v>
      </c>
      <c r="D4" s="22"/>
      <c r="E4" s="23" t="s">
        <v>26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1563</v>
      </c>
      <c r="D5" s="22"/>
      <c r="E5" s="23" t="s">
        <v>34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SUMIFS(I10:I60,A10:A60,"P")</f>
        <v>0</v>
      </c>
      <c r="J9" s="36"/>
    </row>
    <row r="10">
      <c r="A10" s="37" t="s">
        <v>144</v>
      </c>
      <c r="B10" s="37">
        <v>1</v>
      </c>
      <c r="C10" s="38" t="s">
        <v>1352</v>
      </c>
      <c r="D10" s="37" t="s">
        <v>146</v>
      </c>
      <c r="E10" s="39" t="s">
        <v>1353</v>
      </c>
      <c r="F10" s="40" t="s">
        <v>453</v>
      </c>
      <c r="G10" s="41">
        <v>1200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1353</v>
      </c>
      <c r="F11" s="46"/>
      <c r="G11" s="46"/>
      <c r="H11" s="46"/>
      <c r="I11" s="46"/>
      <c r="J11" s="48"/>
    </row>
    <row r="12" ht="120">
      <c r="A12" s="37" t="s">
        <v>150</v>
      </c>
      <c r="B12" s="45"/>
      <c r="C12" s="46"/>
      <c r="D12" s="46"/>
      <c r="E12" s="49" t="s">
        <v>1564</v>
      </c>
      <c r="F12" s="46"/>
      <c r="G12" s="46"/>
      <c r="H12" s="46"/>
      <c r="I12" s="46"/>
      <c r="J12" s="48"/>
    </row>
    <row r="13" ht="120">
      <c r="A13" s="37" t="s">
        <v>152</v>
      </c>
      <c r="B13" s="45"/>
      <c r="C13" s="46"/>
      <c r="D13" s="46"/>
      <c r="E13" s="39" t="s">
        <v>1355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1106</v>
      </c>
      <c r="D14" s="37" t="s">
        <v>146</v>
      </c>
      <c r="E14" s="39" t="s">
        <v>1107</v>
      </c>
      <c r="F14" s="40" t="s">
        <v>148</v>
      </c>
      <c r="G14" s="41">
        <v>1385.98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39" t="s">
        <v>1107</v>
      </c>
      <c r="F15" s="46"/>
      <c r="G15" s="46"/>
      <c r="H15" s="46"/>
      <c r="I15" s="46"/>
      <c r="J15" s="48"/>
    </row>
    <row r="16" ht="135">
      <c r="A16" s="37" t="s">
        <v>150</v>
      </c>
      <c r="B16" s="45"/>
      <c r="C16" s="46"/>
      <c r="D16" s="46"/>
      <c r="E16" s="49" t="s">
        <v>1565</v>
      </c>
      <c r="F16" s="46"/>
      <c r="G16" s="46"/>
      <c r="H16" s="46"/>
      <c r="I16" s="46"/>
      <c r="J16" s="48"/>
    </row>
    <row r="17" ht="409.5">
      <c r="A17" s="37" t="s">
        <v>152</v>
      </c>
      <c r="B17" s="45"/>
      <c r="C17" s="46"/>
      <c r="D17" s="46"/>
      <c r="E17" s="39" t="s">
        <v>153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680</v>
      </c>
      <c r="D18" s="37" t="s">
        <v>146</v>
      </c>
      <c r="E18" s="39" t="s">
        <v>681</v>
      </c>
      <c r="F18" s="40" t="s">
        <v>148</v>
      </c>
      <c r="G18" s="41">
        <v>799.67100000000005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39" t="s">
        <v>681</v>
      </c>
      <c r="F19" s="46"/>
      <c r="G19" s="46"/>
      <c r="H19" s="46"/>
      <c r="I19" s="46"/>
      <c r="J19" s="48"/>
    </row>
    <row r="20" ht="315">
      <c r="A20" s="37" t="s">
        <v>150</v>
      </c>
      <c r="B20" s="45"/>
      <c r="C20" s="46"/>
      <c r="D20" s="46"/>
      <c r="E20" s="49" t="s">
        <v>1566</v>
      </c>
      <c r="F20" s="46"/>
      <c r="G20" s="46"/>
      <c r="H20" s="46"/>
      <c r="I20" s="46"/>
      <c r="J20" s="48"/>
    </row>
    <row r="21" ht="330">
      <c r="A21" s="37" t="s">
        <v>152</v>
      </c>
      <c r="B21" s="45"/>
      <c r="C21" s="46"/>
      <c r="D21" s="46"/>
      <c r="E21" s="39" t="s">
        <v>683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1358</v>
      </c>
      <c r="D22" s="37" t="s">
        <v>146</v>
      </c>
      <c r="E22" s="39" t="s">
        <v>1359</v>
      </c>
      <c r="F22" s="40" t="s">
        <v>164</v>
      </c>
      <c r="G22" s="41">
        <v>186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39" t="s">
        <v>1359</v>
      </c>
      <c r="F23" s="46"/>
      <c r="G23" s="46"/>
      <c r="H23" s="46"/>
      <c r="I23" s="46"/>
      <c r="J23" s="48"/>
    </row>
    <row r="24" ht="75">
      <c r="A24" s="37" t="s">
        <v>150</v>
      </c>
      <c r="B24" s="45"/>
      <c r="C24" s="46"/>
      <c r="D24" s="46"/>
      <c r="E24" s="49" t="s">
        <v>1567</v>
      </c>
      <c r="F24" s="46"/>
      <c r="G24" s="46"/>
      <c r="H24" s="46"/>
      <c r="I24" s="46"/>
      <c r="J24" s="48"/>
    </row>
    <row r="25" ht="75">
      <c r="A25" s="37" t="s">
        <v>152</v>
      </c>
      <c r="B25" s="45"/>
      <c r="C25" s="46"/>
      <c r="D25" s="46"/>
      <c r="E25" s="39" t="s">
        <v>1119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1361</v>
      </c>
      <c r="D26" s="37" t="s">
        <v>146</v>
      </c>
      <c r="E26" s="39" t="s">
        <v>1362</v>
      </c>
      <c r="F26" s="40" t="s">
        <v>164</v>
      </c>
      <c r="G26" s="41">
        <v>186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39" t="s">
        <v>1362</v>
      </c>
      <c r="F27" s="46"/>
      <c r="G27" s="46"/>
      <c r="H27" s="46"/>
      <c r="I27" s="46"/>
      <c r="J27" s="48"/>
    </row>
    <row r="28" ht="120">
      <c r="A28" s="37" t="s">
        <v>150</v>
      </c>
      <c r="B28" s="45"/>
      <c r="C28" s="46"/>
      <c r="D28" s="46"/>
      <c r="E28" s="49" t="s">
        <v>1568</v>
      </c>
      <c r="F28" s="46"/>
      <c r="G28" s="46"/>
      <c r="H28" s="46"/>
      <c r="I28" s="46"/>
      <c r="J28" s="48"/>
    </row>
    <row r="29" ht="75">
      <c r="A29" s="37" t="s">
        <v>152</v>
      </c>
      <c r="B29" s="45"/>
      <c r="C29" s="46"/>
      <c r="D29" s="46"/>
      <c r="E29" s="39" t="s">
        <v>1364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1124</v>
      </c>
      <c r="D30" s="37" t="s">
        <v>146</v>
      </c>
      <c r="E30" s="39" t="s">
        <v>1125</v>
      </c>
      <c r="F30" s="40" t="s">
        <v>164</v>
      </c>
      <c r="G30" s="41">
        <v>186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39" t="s">
        <v>1125</v>
      </c>
      <c r="F31" s="46"/>
      <c r="G31" s="46"/>
      <c r="H31" s="46"/>
      <c r="I31" s="46"/>
      <c r="J31" s="48"/>
    </row>
    <row r="32" ht="60">
      <c r="A32" s="37" t="s">
        <v>150</v>
      </c>
      <c r="B32" s="45"/>
      <c r="C32" s="46"/>
      <c r="D32" s="46"/>
      <c r="E32" s="49" t="s">
        <v>1569</v>
      </c>
      <c r="F32" s="46"/>
      <c r="G32" s="46"/>
      <c r="H32" s="46"/>
      <c r="I32" s="46"/>
      <c r="J32" s="48"/>
    </row>
    <row r="33" ht="90">
      <c r="A33" s="37" t="s">
        <v>152</v>
      </c>
      <c r="B33" s="45"/>
      <c r="C33" s="46"/>
      <c r="D33" s="46"/>
      <c r="E33" s="39" t="s">
        <v>1127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1366</v>
      </c>
      <c r="D34" s="37" t="s">
        <v>146</v>
      </c>
      <c r="E34" s="39" t="s">
        <v>1367</v>
      </c>
      <c r="F34" s="40" t="s">
        <v>148</v>
      </c>
      <c r="G34" s="41">
        <v>1.8600000000000001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39" t="s">
        <v>1367</v>
      </c>
      <c r="F35" s="46"/>
      <c r="G35" s="46"/>
      <c r="H35" s="46"/>
      <c r="I35" s="46"/>
      <c r="J35" s="48"/>
    </row>
    <row r="36" ht="75">
      <c r="A36" s="37" t="s">
        <v>150</v>
      </c>
      <c r="B36" s="45"/>
      <c r="C36" s="46"/>
      <c r="D36" s="46"/>
      <c r="E36" s="49" t="s">
        <v>1570</v>
      </c>
      <c r="F36" s="46"/>
      <c r="G36" s="46"/>
      <c r="H36" s="46"/>
      <c r="I36" s="46"/>
      <c r="J36" s="48"/>
    </row>
    <row r="37" ht="90">
      <c r="A37" s="37" t="s">
        <v>152</v>
      </c>
      <c r="B37" s="45"/>
      <c r="C37" s="46"/>
      <c r="D37" s="46"/>
      <c r="E37" s="39" t="s">
        <v>1369</v>
      </c>
      <c r="F37" s="46"/>
      <c r="G37" s="46"/>
      <c r="H37" s="46"/>
      <c r="I37" s="46"/>
      <c r="J37" s="48"/>
    </row>
    <row r="38">
      <c r="A38" s="37" t="s">
        <v>144</v>
      </c>
      <c r="B38" s="37">
        <v>8</v>
      </c>
      <c r="C38" s="38" t="s">
        <v>1059</v>
      </c>
      <c r="D38" s="37" t="s">
        <v>146</v>
      </c>
      <c r="E38" s="39" t="s">
        <v>1060</v>
      </c>
      <c r="F38" s="40" t="s">
        <v>171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39" t="s">
        <v>1060</v>
      </c>
      <c r="F39" s="46"/>
      <c r="G39" s="46"/>
      <c r="H39" s="46"/>
      <c r="I39" s="46"/>
      <c r="J39" s="48"/>
    </row>
    <row r="40" ht="60">
      <c r="A40" s="37" t="s">
        <v>150</v>
      </c>
      <c r="B40" s="45"/>
      <c r="C40" s="46"/>
      <c r="D40" s="46"/>
      <c r="E40" s="49" t="s">
        <v>1571</v>
      </c>
      <c r="F40" s="46"/>
      <c r="G40" s="46"/>
      <c r="H40" s="46"/>
      <c r="I40" s="46"/>
      <c r="J40" s="48"/>
    </row>
    <row r="41" ht="60">
      <c r="A41" s="37" t="s">
        <v>152</v>
      </c>
      <c r="B41" s="45"/>
      <c r="C41" s="46"/>
      <c r="D41" s="46"/>
      <c r="E41" s="39" t="s">
        <v>1572</v>
      </c>
      <c r="F41" s="46"/>
      <c r="G41" s="46"/>
      <c r="H41" s="46"/>
      <c r="I41" s="46"/>
      <c r="J41" s="48"/>
    </row>
    <row r="42">
      <c r="A42" s="37" t="s">
        <v>144</v>
      </c>
      <c r="B42" s="37">
        <v>9</v>
      </c>
      <c r="C42" s="38" t="s">
        <v>1573</v>
      </c>
      <c r="D42" s="37" t="s">
        <v>146</v>
      </c>
      <c r="E42" s="39" t="s">
        <v>1574</v>
      </c>
      <c r="F42" s="40" t="s">
        <v>171</v>
      </c>
      <c r="G42" s="41">
        <v>1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39" t="s">
        <v>1574</v>
      </c>
      <c r="F43" s="46"/>
      <c r="G43" s="46"/>
      <c r="H43" s="46"/>
      <c r="I43" s="46"/>
      <c r="J43" s="48"/>
    </row>
    <row r="44" ht="45">
      <c r="A44" s="37" t="s">
        <v>150</v>
      </c>
      <c r="B44" s="45"/>
      <c r="C44" s="46"/>
      <c r="D44" s="46"/>
      <c r="E44" s="49" t="s">
        <v>1575</v>
      </c>
      <c r="F44" s="46"/>
      <c r="G44" s="46"/>
      <c r="H44" s="46"/>
      <c r="I44" s="46"/>
      <c r="J44" s="48"/>
    </row>
    <row r="45" ht="195">
      <c r="A45" s="37" t="s">
        <v>152</v>
      </c>
      <c r="B45" s="45"/>
      <c r="C45" s="46"/>
      <c r="D45" s="46"/>
      <c r="E45" s="39" t="s">
        <v>1576</v>
      </c>
      <c r="F45" s="46"/>
      <c r="G45" s="46"/>
      <c r="H45" s="46"/>
      <c r="I45" s="46"/>
      <c r="J45" s="48"/>
    </row>
    <row r="46">
      <c r="A46" s="37" t="s">
        <v>144</v>
      </c>
      <c r="B46" s="37">
        <v>10</v>
      </c>
      <c r="C46" s="38" t="s">
        <v>1577</v>
      </c>
      <c r="D46" s="37" t="s">
        <v>146</v>
      </c>
      <c r="E46" s="39" t="s">
        <v>1578</v>
      </c>
      <c r="F46" s="40" t="s">
        <v>178</v>
      </c>
      <c r="G46" s="41">
        <v>1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39" t="s">
        <v>1578</v>
      </c>
      <c r="F47" s="46"/>
      <c r="G47" s="46"/>
      <c r="H47" s="46"/>
      <c r="I47" s="46"/>
      <c r="J47" s="48"/>
    </row>
    <row r="48" ht="45">
      <c r="A48" s="37" t="s">
        <v>150</v>
      </c>
      <c r="B48" s="45"/>
      <c r="C48" s="46"/>
      <c r="D48" s="46"/>
      <c r="E48" s="49" t="s">
        <v>1579</v>
      </c>
      <c r="F48" s="46"/>
      <c r="G48" s="46"/>
      <c r="H48" s="46"/>
      <c r="I48" s="46"/>
      <c r="J48" s="48"/>
    </row>
    <row r="49" ht="105">
      <c r="A49" s="37" t="s">
        <v>152</v>
      </c>
      <c r="B49" s="45"/>
      <c r="C49" s="46"/>
      <c r="D49" s="46"/>
      <c r="E49" s="39" t="s">
        <v>1580</v>
      </c>
      <c r="F49" s="46"/>
      <c r="G49" s="46"/>
      <c r="H49" s="46"/>
      <c r="I49" s="46"/>
      <c r="J49" s="48"/>
    </row>
    <row r="50">
      <c r="A50" s="37" t="s">
        <v>144</v>
      </c>
      <c r="B50" s="37">
        <v>11</v>
      </c>
      <c r="C50" s="38" t="s">
        <v>169</v>
      </c>
      <c r="D50" s="37" t="s">
        <v>146</v>
      </c>
      <c r="E50" s="39" t="s">
        <v>170</v>
      </c>
      <c r="F50" s="40" t="s">
        <v>171</v>
      </c>
      <c r="G50" s="41">
        <v>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149</v>
      </c>
      <c r="B51" s="45"/>
      <c r="C51" s="46"/>
      <c r="D51" s="46"/>
      <c r="E51" s="39" t="s">
        <v>170</v>
      </c>
      <c r="F51" s="46"/>
      <c r="G51" s="46"/>
      <c r="H51" s="46"/>
      <c r="I51" s="46"/>
      <c r="J51" s="48"/>
    </row>
    <row r="52" ht="75">
      <c r="A52" s="37" t="s">
        <v>150</v>
      </c>
      <c r="B52" s="45"/>
      <c r="C52" s="46"/>
      <c r="D52" s="46"/>
      <c r="E52" s="49" t="s">
        <v>1581</v>
      </c>
      <c r="F52" s="46"/>
      <c r="G52" s="46"/>
      <c r="H52" s="46"/>
      <c r="I52" s="46"/>
      <c r="J52" s="48"/>
    </row>
    <row r="53" ht="60">
      <c r="A53" s="37" t="s">
        <v>152</v>
      </c>
      <c r="B53" s="45"/>
      <c r="C53" s="46"/>
      <c r="D53" s="46"/>
      <c r="E53" s="39" t="s">
        <v>885</v>
      </c>
      <c r="F53" s="46"/>
      <c r="G53" s="46"/>
      <c r="H53" s="46"/>
      <c r="I53" s="46"/>
      <c r="J53" s="48"/>
    </row>
    <row r="54">
      <c r="A54" s="37" t="s">
        <v>144</v>
      </c>
      <c r="B54" s="37">
        <v>12</v>
      </c>
      <c r="C54" s="38" t="s">
        <v>1582</v>
      </c>
      <c r="D54" s="37" t="s">
        <v>146</v>
      </c>
      <c r="E54" s="39" t="s">
        <v>1090</v>
      </c>
      <c r="F54" s="40" t="s">
        <v>171</v>
      </c>
      <c r="G54" s="41">
        <v>1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149</v>
      </c>
      <c r="B55" s="45"/>
      <c r="C55" s="46"/>
      <c r="D55" s="46"/>
      <c r="E55" s="39" t="s">
        <v>1090</v>
      </c>
      <c r="F55" s="46"/>
      <c r="G55" s="46"/>
      <c r="H55" s="46"/>
      <c r="I55" s="46"/>
      <c r="J55" s="48"/>
    </row>
    <row r="56" ht="75">
      <c r="A56" s="37" t="s">
        <v>152</v>
      </c>
      <c r="B56" s="45"/>
      <c r="C56" s="46"/>
      <c r="D56" s="46"/>
      <c r="E56" s="39" t="s">
        <v>1583</v>
      </c>
      <c r="F56" s="46"/>
      <c r="G56" s="46"/>
      <c r="H56" s="46"/>
      <c r="I56" s="46"/>
      <c r="J56" s="48"/>
    </row>
    <row r="57">
      <c r="A57" s="37" t="s">
        <v>144</v>
      </c>
      <c r="B57" s="37">
        <v>13</v>
      </c>
      <c r="C57" s="38" t="s">
        <v>1093</v>
      </c>
      <c r="D57" s="37" t="s">
        <v>146</v>
      </c>
      <c r="E57" s="39" t="s">
        <v>1094</v>
      </c>
      <c r="F57" s="40" t="s">
        <v>171</v>
      </c>
      <c r="G57" s="41">
        <v>1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149</v>
      </c>
      <c r="B58" s="45"/>
      <c r="C58" s="46"/>
      <c r="D58" s="46"/>
      <c r="E58" s="39" t="s">
        <v>1094</v>
      </c>
      <c r="F58" s="46"/>
      <c r="G58" s="46"/>
      <c r="H58" s="46"/>
      <c r="I58" s="46"/>
      <c r="J58" s="48"/>
    </row>
    <row r="59" ht="75">
      <c r="A59" s="37" t="s">
        <v>150</v>
      </c>
      <c r="B59" s="45"/>
      <c r="C59" s="46"/>
      <c r="D59" s="46"/>
      <c r="E59" s="49" t="s">
        <v>1584</v>
      </c>
      <c r="F59" s="46"/>
      <c r="G59" s="46"/>
      <c r="H59" s="46"/>
      <c r="I59" s="46"/>
      <c r="J59" s="48"/>
    </row>
    <row r="60" ht="180">
      <c r="A60" s="37" t="s">
        <v>152</v>
      </c>
      <c r="B60" s="45"/>
      <c r="C60" s="46"/>
      <c r="D60" s="46"/>
      <c r="E60" s="39" t="s">
        <v>1378</v>
      </c>
      <c r="F60" s="46"/>
      <c r="G60" s="46"/>
      <c r="H60" s="46"/>
      <c r="I60" s="46"/>
      <c r="J60" s="48"/>
    </row>
    <row r="61">
      <c r="A61" s="31" t="s">
        <v>141</v>
      </c>
      <c r="B61" s="32"/>
      <c r="C61" s="33" t="s">
        <v>167</v>
      </c>
      <c r="D61" s="34"/>
      <c r="E61" s="31" t="s">
        <v>514</v>
      </c>
      <c r="F61" s="34"/>
      <c r="G61" s="34"/>
      <c r="H61" s="34"/>
      <c r="I61" s="35">
        <f>SUMIFS(I62:I101,A62:A101,"P")</f>
        <v>0</v>
      </c>
      <c r="J61" s="36"/>
    </row>
    <row r="62">
      <c r="A62" s="37" t="s">
        <v>144</v>
      </c>
      <c r="B62" s="37">
        <v>14</v>
      </c>
      <c r="C62" s="38" t="s">
        <v>1130</v>
      </c>
      <c r="D62" s="37" t="s">
        <v>146</v>
      </c>
      <c r="E62" s="39" t="s">
        <v>1131</v>
      </c>
      <c r="F62" s="40" t="s">
        <v>475</v>
      </c>
      <c r="G62" s="41">
        <v>42.072000000000003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149</v>
      </c>
      <c r="B63" s="45"/>
      <c r="C63" s="46"/>
      <c r="D63" s="46"/>
      <c r="E63" s="39" t="s">
        <v>1131</v>
      </c>
      <c r="F63" s="46"/>
      <c r="G63" s="46"/>
      <c r="H63" s="46"/>
      <c r="I63" s="46"/>
      <c r="J63" s="48"/>
    </row>
    <row r="64" ht="300">
      <c r="A64" s="37" t="s">
        <v>150</v>
      </c>
      <c r="B64" s="45"/>
      <c r="C64" s="46"/>
      <c r="D64" s="46"/>
      <c r="E64" s="49" t="s">
        <v>1585</v>
      </c>
      <c r="F64" s="46"/>
      <c r="G64" s="46"/>
      <c r="H64" s="46"/>
      <c r="I64" s="46"/>
      <c r="J64" s="48"/>
    </row>
    <row r="65" ht="135">
      <c r="A65" s="37" t="s">
        <v>152</v>
      </c>
      <c r="B65" s="45"/>
      <c r="C65" s="46"/>
      <c r="D65" s="46"/>
      <c r="E65" s="39" t="s">
        <v>1133</v>
      </c>
      <c r="F65" s="46"/>
      <c r="G65" s="46"/>
      <c r="H65" s="46"/>
      <c r="I65" s="46"/>
      <c r="J65" s="48"/>
    </row>
    <row r="66">
      <c r="A66" s="37" t="s">
        <v>144</v>
      </c>
      <c r="B66" s="37">
        <v>15</v>
      </c>
      <c r="C66" s="38" t="s">
        <v>1586</v>
      </c>
      <c r="D66" s="37" t="s">
        <v>146</v>
      </c>
      <c r="E66" s="39" t="s">
        <v>1587</v>
      </c>
      <c r="F66" s="40" t="s">
        <v>148</v>
      </c>
      <c r="G66" s="41">
        <v>24.463000000000001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39" t="s">
        <v>1587</v>
      </c>
      <c r="F67" s="46"/>
      <c r="G67" s="46"/>
      <c r="H67" s="46"/>
      <c r="I67" s="46"/>
      <c r="J67" s="48"/>
    </row>
    <row r="68" ht="120">
      <c r="A68" s="37" t="s">
        <v>150</v>
      </c>
      <c r="B68" s="45"/>
      <c r="C68" s="46"/>
      <c r="D68" s="46"/>
      <c r="E68" s="49" t="s">
        <v>1588</v>
      </c>
      <c r="F68" s="46"/>
      <c r="G68" s="46"/>
      <c r="H68" s="46"/>
      <c r="I68" s="46"/>
      <c r="J68" s="48"/>
    </row>
    <row r="69" ht="90">
      <c r="A69" s="37" t="s">
        <v>152</v>
      </c>
      <c r="B69" s="45"/>
      <c r="C69" s="46"/>
      <c r="D69" s="46"/>
      <c r="E69" s="39" t="s">
        <v>1137</v>
      </c>
      <c r="F69" s="46"/>
      <c r="G69" s="46"/>
      <c r="H69" s="46"/>
      <c r="I69" s="46"/>
      <c r="J69" s="48"/>
    </row>
    <row r="70">
      <c r="A70" s="37" t="s">
        <v>144</v>
      </c>
      <c r="B70" s="37">
        <v>16</v>
      </c>
      <c r="C70" s="38" t="s">
        <v>1482</v>
      </c>
      <c r="D70" s="37" t="s">
        <v>146</v>
      </c>
      <c r="E70" s="39" t="s">
        <v>1483</v>
      </c>
      <c r="F70" s="40" t="s">
        <v>156</v>
      </c>
      <c r="G70" s="41">
        <v>10.24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149</v>
      </c>
      <c r="B71" s="45"/>
      <c r="C71" s="46"/>
      <c r="D71" s="46"/>
      <c r="E71" s="39" t="s">
        <v>1483</v>
      </c>
      <c r="F71" s="46"/>
      <c r="G71" s="46"/>
      <c r="H71" s="46"/>
      <c r="I71" s="46"/>
      <c r="J71" s="48"/>
    </row>
    <row r="72" ht="105">
      <c r="A72" s="37" t="s">
        <v>150</v>
      </c>
      <c r="B72" s="45"/>
      <c r="C72" s="46"/>
      <c r="D72" s="46"/>
      <c r="E72" s="49" t="s">
        <v>1589</v>
      </c>
      <c r="F72" s="46"/>
      <c r="G72" s="46"/>
      <c r="H72" s="46"/>
      <c r="I72" s="46"/>
      <c r="J72" s="48"/>
    </row>
    <row r="73" ht="105">
      <c r="A73" s="37" t="s">
        <v>152</v>
      </c>
      <c r="B73" s="45"/>
      <c r="C73" s="46"/>
      <c r="D73" s="46"/>
      <c r="E73" s="39" t="s">
        <v>1149</v>
      </c>
      <c r="F73" s="46"/>
      <c r="G73" s="46"/>
      <c r="H73" s="46"/>
      <c r="I73" s="46"/>
      <c r="J73" s="48"/>
    </row>
    <row r="74">
      <c r="A74" s="37" t="s">
        <v>144</v>
      </c>
      <c r="B74" s="37">
        <v>17</v>
      </c>
      <c r="C74" s="38" t="s">
        <v>1590</v>
      </c>
      <c r="D74" s="37" t="s">
        <v>146</v>
      </c>
      <c r="E74" s="39" t="s">
        <v>1591</v>
      </c>
      <c r="F74" s="40" t="s">
        <v>156</v>
      </c>
      <c r="G74" s="41">
        <v>198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149</v>
      </c>
      <c r="B75" s="45"/>
      <c r="C75" s="46"/>
      <c r="D75" s="46"/>
      <c r="E75" s="39" t="s">
        <v>1591</v>
      </c>
      <c r="F75" s="46"/>
      <c r="G75" s="46"/>
      <c r="H75" s="46"/>
      <c r="I75" s="46"/>
      <c r="J75" s="48"/>
    </row>
    <row r="76" ht="180">
      <c r="A76" s="37" t="s">
        <v>150</v>
      </c>
      <c r="B76" s="45"/>
      <c r="C76" s="46"/>
      <c r="D76" s="46"/>
      <c r="E76" s="49" t="s">
        <v>1592</v>
      </c>
      <c r="F76" s="46"/>
      <c r="G76" s="46"/>
      <c r="H76" s="46"/>
      <c r="I76" s="46"/>
      <c r="J76" s="48"/>
    </row>
    <row r="77" ht="150">
      <c r="A77" s="37" t="s">
        <v>152</v>
      </c>
      <c r="B77" s="45"/>
      <c r="C77" s="46"/>
      <c r="D77" s="46"/>
      <c r="E77" s="39" t="s">
        <v>1593</v>
      </c>
      <c r="F77" s="46"/>
      <c r="G77" s="46"/>
      <c r="H77" s="46"/>
      <c r="I77" s="46"/>
      <c r="J77" s="48"/>
    </row>
    <row r="78">
      <c r="A78" s="37" t="s">
        <v>144</v>
      </c>
      <c r="B78" s="37">
        <v>18</v>
      </c>
      <c r="C78" s="38" t="s">
        <v>1164</v>
      </c>
      <c r="D78" s="37" t="s">
        <v>146</v>
      </c>
      <c r="E78" s="39" t="s">
        <v>1165</v>
      </c>
      <c r="F78" s="40" t="s">
        <v>148</v>
      </c>
      <c r="G78" s="41">
        <v>186.79900000000001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149</v>
      </c>
      <c r="B79" s="45"/>
      <c r="C79" s="46"/>
      <c r="D79" s="46"/>
      <c r="E79" s="39" t="s">
        <v>1165</v>
      </c>
      <c r="F79" s="46"/>
      <c r="G79" s="46"/>
      <c r="H79" s="46"/>
      <c r="I79" s="46"/>
      <c r="J79" s="48"/>
    </row>
    <row r="80" ht="300">
      <c r="A80" s="37" t="s">
        <v>150</v>
      </c>
      <c r="B80" s="45"/>
      <c r="C80" s="46"/>
      <c r="D80" s="46"/>
      <c r="E80" s="49" t="s">
        <v>1594</v>
      </c>
      <c r="F80" s="46"/>
      <c r="G80" s="46"/>
      <c r="H80" s="46"/>
      <c r="I80" s="46"/>
      <c r="J80" s="48"/>
    </row>
    <row r="81" ht="409.5">
      <c r="A81" s="37" t="s">
        <v>152</v>
      </c>
      <c r="B81" s="45"/>
      <c r="C81" s="46"/>
      <c r="D81" s="46"/>
      <c r="E81" s="39" t="s">
        <v>1167</v>
      </c>
      <c r="F81" s="46"/>
      <c r="G81" s="46"/>
      <c r="H81" s="46"/>
      <c r="I81" s="46"/>
      <c r="J81" s="48"/>
    </row>
    <row r="82">
      <c r="A82" s="37" t="s">
        <v>144</v>
      </c>
      <c r="B82" s="37">
        <v>19</v>
      </c>
      <c r="C82" s="38" t="s">
        <v>1389</v>
      </c>
      <c r="D82" s="37" t="s">
        <v>146</v>
      </c>
      <c r="E82" s="39" t="s">
        <v>1390</v>
      </c>
      <c r="F82" s="40" t="s">
        <v>475</v>
      </c>
      <c r="G82" s="41">
        <v>36.447000000000003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149</v>
      </c>
      <c r="B83" s="45"/>
      <c r="C83" s="46"/>
      <c r="D83" s="46"/>
      <c r="E83" s="39" t="s">
        <v>1390</v>
      </c>
      <c r="F83" s="46"/>
      <c r="G83" s="46"/>
      <c r="H83" s="46"/>
      <c r="I83" s="46"/>
      <c r="J83" s="48"/>
    </row>
    <row r="84" ht="375">
      <c r="A84" s="37" t="s">
        <v>150</v>
      </c>
      <c r="B84" s="45"/>
      <c r="C84" s="46"/>
      <c r="D84" s="46"/>
      <c r="E84" s="49" t="s">
        <v>1595</v>
      </c>
      <c r="F84" s="46"/>
      <c r="G84" s="46"/>
      <c r="H84" s="46"/>
      <c r="I84" s="46"/>
      <c r="J84" s="48"/>
    </row>
    <row r="85" ht="375">
      <c r="A85" s="37" t="s">
        <v>152</v>
      </c>
      <c r="B85" s="45"/>
      <c r="C85" s="46"/>
      <c r="D85" s="46"/>
      <c r="E85" s="39" t="s">
        <v>1392</v>
      </c>
      <c r="F85" s="46"/>
      <c r="G85" s="46"/>
      <c r="H85" s="46"/>
      <c r="I85" s="46"/>
      <c r="J85" s="48"/>
    </row>
    <row r="86" ht="30">
      <c r="A86" s="37" t="s">
        <v>144</v>
      </c>
      <c r="B86" s="37">
        <v>20</v>
      </c>
      <c r="C86" s="38" t="s">
        <v>1596</v>
      </c>
      <c r="D86" s="37" t="s">
        <v>146</v>
      </c>
      <c r="E86" s="39" t="s">
        <v>1597</v>
      </c>
      <c r="F86" s="40" t="s">
        <v>178</v>
      </c>
      <c r="G86" s="41">
        <v>24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 ht="30">
      <c r="A87" s="37" t="s">
        <v>149</v>
      </c>
      <c r="B87" s="45"/>
      <c r="C87" s="46"/>
      <c r="D87" s="46"/>
      <c r="E87" s="39" t="s">
        <v>1597</v>
      </c>
      <c r="F87" s="46"/>
      <c r="G87" s="46"/>
      <c r="H87" s="46"/>
      <c r="I87" s="46"/>
      <c r="J87" s="48"/>
    </row>
    <row r="88" ht="135">
      <c r="A88" s="37" t="s">
        <v>150</v>
      </c>
      <c r="B88" s="45"/>
      <c r="C88" s="46"/>
      <c r="D88" s="46"/>
      <c r="E88" s="49" t="s">
        <v>1598</v>
      </c>
      <c r="F88" s="46"/>
      <c r="G88" s="46"/>
      <c r="H88" s="46"/>
      <c r="I88" s="46"/>
      <c r="J88" s="48"/>
    </row>
    <row r="89" ht="120">
      <c r="A89" s="37" t="s">
        <v>152</v>
      </c>
      <c r="B89" s="45"/>
      <c r="C89" s="46"/>
      <c r="D89" s="46"/>
      <c r="E89" s="39" t="s">
        <v>1599</v>
      </c>
      <c r="F89" s="46"/>
      <c r="G89" s="46"/>
      <c r="H89" s="46"/>
      <c r="I89" s="46"/>
      <c r="J89" s="48"/>
    </row>
    <row r="90">
      <c r="A90" s="37" t="s">
        <v>144</v>
      </c>
      <c r="B90" s="37">
        <v>21</v>
      </c>
      <c r="C90" s="38" t="s">
        <v>1487</v>
      </c>
      <c r="D90" s="37" t="s">
        <v>146</v>
      </c>
      <c r="E90" s="39" t="s">
        <v>1488</v>
      </c>
      <c r="F90" s="40" t="s">
        <v>178</v>
      </c>
      <c r="G90" s="41">
        <v>18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149</v>
      </c>
      <c r="B91" s="45"/>
      <c r="C91" s="46"/>
      <c r="D91" s="46"/>
      <c r="E91" s="39" t="s">
        <v>1488</v>
      </c>
      <c r="F91" s="46"/>
      <c r="G91" s="46"/>
      <c r="H91" s="46"/>
      <c r="I91" s="46"/>
      <c r="J91" s="48"/>
    </row>
    <row r="92" ht="180">
      <c r="A92" s="37" t="s">
        <v>150</v>
      </c>
      <c r="B92" s="45"/>
      <c r="C92" s="46"/>
      <c r="D92" s="46"/>
      <c r="E92" s="49" t="s">
        <v>1600</v>
      </c>
      <c r="F92" s="46"/>
      <c r="G92" s="46"/>
      <c r="H92" s="46"/>
      <c r="I92" s="46"/>
      <c r="J92" s="48"/>
    </row>
    <row r="93" ht="210">
      <c r="A93" s="37" t="s">
        <v>152</v>
      </c>
      <c r="B93" s="45"/>
      <c r="C93" s="46"/>
      <c r="D93" s="46"/>
      <c r="E93" s="39" t="s">
        <v>1490</v>
      </c>
      <c r="F93" s="46"/>
      <c r="G93" s="46"/>
      <c r="H93" s="46"/>
      <c r="I93" s="46"/>
      <c r="J93" s="48"/>
    </row>
    <row r="94">
      <c r="A94" s="37" t="s">
        <v>144</v>
      </c>
      <c r="B94" s="37">
        <v>22</v>
      </c>
      <c r="C94" s="38" t="s">
        <v>1491</v>
      </c>
      <c r="D94" s="37" t="s">
        <v>146</v>
      </c>
      <c r="E94" s="39" t="s">
        <v>1492</v>
      </c>
      <c r="F94" s="40" t="s">
        <v>156</v>
      </c>
      <c r="G94" s="41">
        <v>18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149</v>
      </c>
      <c r="B95" s="45"/>
      <c r="C95" s="46"/>
      <c r="D95" s="46"/>
      <c r="E95" s="39" t="s">
        <v>1492</v>
      </c>
      <c r="F95" s="46"/>
      <c r="G95" s="46"/>
      <c r="H95" s="46"/>
      <c r="I95" s="46"/>
      <c r="J95" s="48"/>
    </row>
    <row r="96" ht="105">
      <c r="A96" s="37" t="s">
        <v>150</v>
      </c>
      <c r="B96" s="45"/>
      <c r="C96" s="46"/>
      <c r="D96" s="46"/>
      <c r="E96" s="49" t="s">
        <v>1601</v>
      </c>
      <c r="F96" s="46"/>
      <c r="G96" s="46"/>
      <c r="H96" s="46"/>
      <c r="I96" s="46"/>
      <c r="J96" s="48"/>
    </row>
    <row r="97" ht="60">
      <c r="A97" s="37" t="s">
        <v>152</v>
      </c>
      <c r="B97" s="45"/>
      <c r="C97" s="46"/>
      <c r="D97" s="46"/>
      <c r="E97" s="39" t="s">
        <v>1494</v>
      </c>
      <c r="F97" s="46"/>
      <c r="G97" s="46"/>
      <c r="H97" s="46"/>
      <c r="I97" s="46"/>
      <c r="J97" s="48"/>
    </row>
    <row r="98">
      <c r="A98" s="37" t="s">
        <v>144</v>
      </c>
      <c r="B98" s="37">
        <v>23</v>
      </c>
      <c r="C98" s="38" t="s">
        <v>1393</v>
      </c>
      <c r="D98" s="37" t="s">
        <v>146</v>
      </c>
      <c r="E98" s="39" t="s">
        <v>1394</v>
      </c>
      <c r="F98" s="40" t="s">
        <v>164</v>
      </c>
      <c r="G98" s="41">
        <v>186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149</v>
      </c>
      <c r="B99" s="45"/>
      <c r="C99" s="46"/>
      <c r="D99" s="46"/>
      <c r="E99" s="39" t="s">
        <v>1394</v>
      </c>
      <c r="F99" s="46"/>
      <c r="G99" s="46"/>
      <c r="H99" s="46"/>
      <c r="I99" s="46"/>
      <c r="J99" s="48"/>
    </row>
    <row r="100" ht="75">
      <c r="A100" s="37" t="s">
        <v>150</v>
      </c>
      <c r="B100" s="45"/>
      <c r="C100" s="46"/>
      <c r="D100" s="46"/>
      <c r="E100" s="49" t="s">
        <v>1567</v>
      </c>
      <c r="F100" s="46"/>
      <c r="G100" s="46"/>
      <c r="H100" s="46"/>
      <c r="I100" s="46"/>
      <c r="J100" s="48"/>
    </row>
    <row r="101" ht="180">
      <c r="A101" s="37" t="s">
        <v>152</v>
      </c>
      <c r="B101" s="45"/>
      <c r="C101" s="46"/>
      <c r="D101" s="46"/>
      <c r="E101" s="39" t="s">
        <v>1396</v>
      </c>
      <c r="F101" s="46"/>
      <c r="G101" s="46"/>
      <c r="H101" s="46"/>
      <c r="I101" s="46"/>
      <c r="J101" s="48"/>
    </row>
    <row r="102">
      <c r="A102" s="31" t="s">
        <v>141</v>
      </c>
      <c r="B102" s="32"/>
      <c r="C102" s="33" t="s">
        <v>518</v>
      </c>
      <c r="D102" s="34"/>
      <c r="E102" s="31" t="s">
        <v>519</v>
      </c>
      <c r="F102" s="34"/>
      <c r="G102" s="34"/>
      <c r="H102" s="34"/>
      <c r="I102" s="35">
        <f>SUMIFS(I103:I126,A103:A126,"P")</f>
        <v>0</v>
      </c>
      <c r="J102" s="36"/>
    </row>
    <row r="103">
      <c r="A103" s="37" t="s">
        <v>144</v>
      </c>
      <c r="B103" s="37">
        <v>24</v>
      </c>
      <c r="C103" s="38" t="s">
        <v>1602</v>
      </c>
      <c r="D103" s="37" t="s">
        <v>146</v>
      </c>
      <c r="E103" s="39" t="s">
        <v>1603</v>
      </c>
      <c r="F103" s="40" t="s">
        <v>1211</v>
      </c>
      <c r="G103" s="41">
        <v>409.01999999999998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149</v>
      </c>
      <c r="B104" s="45"/>
      <c r="C104" s="46"/>
      <c r="D104" s="46"/>
      <c r="E104" s="39" t="s">
        <v>1603</v>
      </c>
      <c r="F104" s="46"/>
      <c r="G104" s="46"/>
      <c r="H104" s="46"/>
      <c r="I104" s="46"/>
      <c r="J104" s="48"/>
    </row>
    <row r="105" ht="105">
      <c r="A105" s="37" t="s">
        <v>150</v>
      </c>
      <c r="B105" s="45"/>
      <c r="C105" s="46"/>
      <c r="D105" s="46"/>
      <c r="E105" s="49" t="s">
        <v>1604</v>
      </c>
      <c r="F105" s="46"/>
      <c r="G105" s="46"/>
      <c r="H105" s="46"/>
      <c r="I105" s="46"/>
      <c r="J105" s="48"/>
    </row>
    <row r="106" ht="90">
      <c r="A106" s="37" t="s">
        <v>152</v>
      </c>
      <c r="B106" s="45"/>
      <c r="C106" s="46"/>
      <c r="D106" s="46"/>
      <c r="E106" s="39" t="s">
        <v>1605</v>
      </c>
      <c r="F106" s="46"/>
      <c r="G106" s="46"/>
      <c r="H106" s="46"/>
      <c r="I106" s="46"/>
      <c r="J106" s="48"/>
    </row>
    <row r="107">
      <c r="A107" s="37" t="s">
        <v>144</v>
      </c>
      <c r="B107" s="37">
        <v>25</v>
      </c>
      <c r="C107" s="38" t="s">
        <v>1183</v>
      </c>
      <c r="D107" s="37" t="s">
        <v>146</v>
      </c>
      <c r="E107" s="39" t="s">
        <v>1184</v>
      </c>
      <c r="F107" s="40" t="s">
        <v>148</v>
      </c>
      <c r="G107" s="41">
        <v>66.805999999999997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149</v>
      </c>
      <c r="B108" s="45"/>
      <c r="C108" s="46"/>
      <c r="D108" s="46"/>
      <c r="E108" s="39" t="s">
        <v>1184</v>
      </c>
      <c r="F108" s="46"/>
      <c r="G108" s="46"/>
      <c r="H108" s="46"/>
      <c r="I108" s="46"/>
      <c r="J108" s="48"/>
    </row>
    <row r="109" ht="315">
      <c r="A109" s="37" t="s">
        <v>150</v>
      </c>
      <c r="B109" s="45"/>
      <c r="C109" s="46"/>
      <c r="D109" s="46"/>
      <c r="E109" s="49" t="s">
        <v>1606</v>
      </c>
      <c r="F109" s="46"/>
      <c r="G109" s="46"/>
      <c r="H109" s="46"/>
      <c r="I109" s="46"/>
      <c r="J109" s="48"/>
    </row>
    <row r="110" ht="409.5">
      <c r="A110" s="37" t="s">
        <v>152</v>
      </c>
      <c r="B110" s="45"/>
      <c r="C110" s="46"/>
      <c r="D110" s="46"/>
      <c r="E110" s="39" t="s">
        <v>1167</v>
      </c>
      <c r="F110" s="46"/>
      <c r="G110" s="46"/>
      <c r="H110" s="46"/>
      <c r="I110" s="46"/>
      <c r="J110" s="48"/>
    </row>
    <row r="111">
      <c r="A111" s="37" t="s">
        <v>144</v>
      </c>
      <c r="B111" s="37">
        <v>26</v>
      </c>
      <c r="C111" s="38" t="s">
        <v>1186</v>
      </c>
      <c r="D111" s="37" t="s">
        <v>146</v>
      </c>
      <c r="E111" s="39" t="s">
        <v>1187</v>
      </c>
      <c r="F111" s="40" t="s">
        <v>475</v>
      </c>
      <c r="G111" s="41">
        <v>5.2480000000000002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149</v>
      </c>
      <c r="B112" s="45"/>
      <c r="C112" s="46"/>
      <c r="D112" s="46"/>
      <c r="E112" s="39" t="s">
        <v>1187</v>
      </c>
      <c r="F112" s="46"/>
      <c r="G112" s="46"/>
      <c r="H112" s="46"/>
      <c r="I112" s="46"/>
      <c r="J112" s="48"/>
    </row>
    <row r="113" ht="345">
      <c r="A113" s="37" t="s">
        <v>150</v>
      </c>
      <c r="B113" s="45"/>
      <c r="C113" s="46"/>
      <c r="D113" s="46"/>
      <c r="E113" s="49" t="s">
        <v>1607</v>
      </c>
      <c r="F113" s="46"/>
      <c r="G113" s="46"/>
      <c r="H113" s="46"/>
      <c r="I113" s="46"/>
      <c r="J113" s="48"/>
    </row>
    <row r="114" ht="375">
      <c r="A114" s="37" t="s">
        <v>152</v>
      </c>
      <c r="B114" s="45"/>
      <c r="C114" s="46"/>
      <c r="D114" s="46"/>
      <c r="E114" s="39" t="s">
        <v>1189</v>
      </c>
      <c r="F114" s="46"/>
      <c r="G114" s="46"/>
      <c r="H114" s="46"/>
      <c r="I114" s="46"/>
      <c r="J114" s="48"/>
    </row>
    <row r="115" ht="30">
      <c r="A115" s="37" t="s">
        <v>144</v>
      </c>
      <c r="B115" s="37">
        <v>27</v>
      </c>
      <c r="C115" s="38" t="s">
        <v>1397</v>
      </c>
      <c r="D115" s="37" t="s">
        <v>146</v>
      </c>
      <c r="E115" s="39" t="s">
        <v>1398</v>
      </c>
      <c r="F115" s="40" t="s">
        <v>148</v>
      </c>
      <c r="G115" s="41">
        <v>178.19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 ht="30">
      <c r="A116" s="37" t="s">
        <v>149</v>
      </c>
      <c r="B116" s="45"/>
      <c r="C116" s="46"/>
      <c r="D116" s="46"/>
      <c r="E116" s="39" t="s">
        <v>1398</v>
      </c>
      <c r="F116" s="46"/>
      <c r="G116" s="46"/>
      <c r="H116" s="46"/>
      <c r="I116" s="46"/>
      <c r="J116" s="48"/>
    </row>
    <row r="117" ht="409.5">
      <c r="A117" s="37" t="s">
        <v>150</v>
      </c>
      <c r="B117" s="45"/>
      <c r="C117" s="46"/>
      <c r="D117" s="46"/>
      <c r="E117" s="49" t="s">
        <v>1608</v>
      </c>
      <c r="F117" s="46"/>
      <c r="G117" s="46"/>
      <c r="H117" s="46"/>
      <c r="I117" s="46"/>
      <c r="J117" s="48"/>
    </row>
    <row r="118" ht="409.5">
      <c r="A118" s="37" t="s">
        <v>152</v>
      </c>
      <c r="B118" s="45"/>
      <c r="C118" s="46"/>
      <c r="D118" s="46"/>
      <c r="E118" s="39" t="s">
        <v>1167</v>
      </c>
      <c r="F118" s="46"/>
      <c r="G118" s="46"/>
      <c r="H118" s="46"/>
      <c r="I118" s="46"/>
      <c r="J118" s="48"/>
    </row>
    <row r="119">
      <c r="A119" s="37" t="s">
        <v>144</v>
      </c>
      <c r="B119" s="37">
        <v>28</v>
      </c>
      <c r="C119" s="38" t="s">
        <v>1609</v>
      </c>
      <c r="D119" s="37" t="s">
        <v>146</v>
      </c>
      <c r="E119" s="39" t="s">
        <v>1610</v>
      </c>
      <c r="F119" s="40" t="s">
        <v>475</v>
      </c>
      <c r="G119" s="41">
        <v>21.504999999999999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149</v>
      </c>
      <c r="B120" s="45"/>
      <c r="C120" s="46"/>
      <c r="D120" s="46"/>
      <c r="E120" s="39" t="s">
        <v>1610</v>
      </c>
      <c r="F120" s="46"/>
      <c r="G120" s="46"/>
      <c r="H120" s="46"/>
      <c r="I120" s="46"/>
      <c r="J120" s="48"/>
    </row>
    <row r="121" ht="375">
      <c r="A121" s="37" t="s">
        <v>150</v>
      </c>
      <c r="B121" s="45"/>
      <c r="C121" s="46"/>
      <c r="D121" s="46"/>
      <c r="E121" s="49" t="s">
        <v>1611</v>
      </c>
      <c r="F121" s="46"/>
      <c r="G121" s="46"/>
      <c r="H121" s="46"/>
      <c r="I121" s="46"/>
      <c r="J121" s="48"/>
    </row>
    <row r="122" ht="375">
      <c r="A122" s="37" t="s">
        <v>152</v>
      </c>
      <c r="B122" s="45"/>
      <c r="C122" s="46"/>
      <c r="D122" s="46"/>
      <c r="E122" s="39" t="s">
        <v>1189</v>
      </c>
      <c r="F122" s="46"/>
      <c r="G122" s="46"/>
      <c r="H122" s="46"/>
      <c r="I122" s="46"/>
      <c r="J122" s="48"/>
    </row>
    <row r="123">
      <c r="A123" s="37" t="s">
        <v>144</v>
      </c>
      <c r="B123" s="37">
        <v>29</v>
      </c>
      <c r="C123" s="38" t="s">
        <v>1612</v>
      </c>
      <c r="D123" s="37" t="s">
        <v>146</v>
      </c>
      <c r="E123" s="39" t="s">
        <v>1613</v>
      </c>
      <c r="F123" s="40" t="s">
        <v>475</v>
      </c>
      <c r="G123" s="41">
        <v>0.221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149</v>
      </c>
      <c r="B124" s="45"/>
      <c r="C124" s="46"/>
      <c r="D124" s="46"/>
      <c r="E124" s="39" t="s">
        <v>1613</v>
      </c>
      <c r="F124" s="46"/>
      <c r="G124" s="46"/>
      <c r="H124" s="46"/>
      <c r="I124" s="46"/>
      <c r="J124" s="48"/>
    </row>
    <row r="125" ht="105">
      <c r="A125" s="37" t="s">
        <v>150</v>
      </c>
      <c r="B125" s="45"/>
      <c r="C125" s="46"/>
      <c r="D125" s="46"/>
      <c r="E125" s="49" t="s">
        <v>1614</v>
      </c>
      <c r="F125" s="46"/>
      <c r="G125" s="46"/>
      <c r="H125" s="46"/>
      <c r="I125" s="46"/>
      <c r="J125" s="48"/>
    </row>
    <row r="126" ht="375">
      <c r="A126" s="37" t="s">
        <v>152</v>
      </c>
      <c r="B126" s="45"/>
      <c r="C126" s="46"/>
      <c r="D126" s="46"/>
      <c r="E126" s="39" t="s">
        <v>1189</v>
      </c>
      <c r="F126" s="46"/>
      <c r="G126" s="46"/>
      <c r="H126" s="46"/>
      <c r="I126" s="46"/>
      <c r="J126" s="48"/>
    </row>
    <row r="127">
      <c r="A127" s="31" t="s">
        <v>141</v>
      </c>
      <c r="B127" s="32"/>
      <c r="C127" s="33" t="s">
        <v>524</v>
      </c>
      <c r="D127" s="34"/>
      <c r="E127" s="31" t="s">
        <v>525</v>
      </c>
      <c r="F127" s="34"/>
      <c r="G127" s="34"/>
      <c r="H127" s="34"/>
      <c r="I127" s="35">
        <f>SUMIFS(I128:I151,A128:A151,"P")</f>
        <v>0</v>
      </c>
      <c r="J127" s="36"/>
    </row>
    <row r="128">
      <c r="A128" s="37" t="s">
        <v>144</v>
      </c>
      <c r="B128" s="37">
        <v>30</v>
      </c>
      <c r="C128" s="38" t="s">
        <v>1615</v>
      </c>
      <c r="D128" s="37" t="s">
        <v>146</v>
      </c>
      <c r="E128" s="39" t="s">
        <v>1616</v>
      </c>
      <c r="F128" s="40" t="s">
        <v>148</v>
      </c>
      <c r="G128" s="41">
        <v>5.5999999999999996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149</v>
      </c>
      <c r="B129" s="45"/>
      <c r="C129" s="46"/>
      <c r="D129" s="46"/>
      <c r="E129" s="39" t="s">
        <v>1616</v>
      </c>
      <c r="F129" s="46"/>
      <c r="G129" s="46"/>
      <c r="H129" s="46"/>
      <c r="I129" s="46"/>
      <c r="J129" s="48"/>
    </row>
    <row r="130" ht="105">
      <c r="A130" s="37" t="s">
        <v>150</v>
      </c>
      <c r="B130" s="45"/>
      <c r="C130" s="46"/>
      <c r="D130" s="46"/>
      <c r="E130" s="49" t="s">
        <v>1617</v>
      </c>
      <c r="F130" s="46"/>
      <c r="G130" s="46"/>
      <c r="H130" s="46"/>
      <c r="I130" s="46"/>
      <c r="J130" s="48"/>
    </row>
    <row r="131" ht="345">
      <c r="A131" s="37" t="s">
        <v>152</v>
      </c>
      <c r="B131" s="45"/>
      <c r="C131" s="46"/>
      <c r="D131" s="46"/>
      <c r="E131" s="39" t="s">
        <v>523</v>
      </c>
      <c r="F131" s="46"/>
      <c r="G131" s="46"/>
      <c r="H131" s="46"/>
      <c r="I131" s="46"/>
      <c r="J131" s="48"/>
    </row>
    <row r="132">
      <c r="A132" s="37" t="s">
        <v>144</v>
      </c>
      <c r="B132" s="37">
        <v>31</v>
      </c>
      <c r="C132" s="38" t="s">
        <v>1618</v>
      </c>
      <c r="D132" s="37" t="s">
        <v>146</v>
      </c>
      <c r="E132" s="39" t="s">
        <v>1619</v>
      </c>
      <c r="F132" s="40" t="s">
        <v>148</v>
      </c>
      <c r="G132" s="41">
        <v>0.67500000000000004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149</v>
      </c>
      <c r="B133" s="45"/>
      <c r="C133" s="46"/>
      <c r="D133" s="46"/>
      <c r="E133" s="39" t="s">
        <v>1619</v>
      </c>
      <c r="F133" s="46"/>
      <c r="G133" s="46"/>
      <c r="H133" s="46"/>
      <c r="I133" s="46"/>
      <c r="J133" s="48"/>
    </row>
    <row r="134" ht="105">
      <c r="A134" s="37" t="s">
        <v>150</v>
      </c>
      <c r="B134" s="45"/>
      <c r="C134" s="46"/>
      <c r="D134" s="46"/>
      <c r="E134" s="49" t="s">
        <v>1620</v>
      </c>
      <c r="F134" s="46"/>
      <c r="G134" s="46"/>
      <c r="H134" s="46"/>
      <c r="I134" s="46"/>
      <c r="J134" s="48"/>
    </row>
    <row r="135" ht="345">
      <c r="A135" s="37" t="s">
        <v>152</v>
      </c>
      <c r="B135" s="45"/>
      <c r="C135" s="46"/>
      <c r="D135" s="46"/>
      <c r="E135" s="39" t="s">
        <v>523</v>
      </c>
      <c r="F135" s="46"/>
      <c r="G135" s="46"/>
      <c r="H135" s="46"/>
      <c r="I135" s="46"/>
      <c r="J135" s="48"/>
    </row>
    <row r="136">
      <c r="A136" s="37" t="s">
        <v>144</v>
      </c>
      <c r="B136" s="37">
        <v>32</v>
      </c>
      <c r="C136" s="38" t="s">
        <v>526</v>
      </c>
      <c r="D136" s="37" t="s">
        <v>146</v>
      </c>
      <c r="E136" s="39" t="s">
        <v>527</v>
      </c>
      <c r="F136" s="40" t="s">
        <v>148</v>
      </c>
      <c r="G136" s="41">
        <v>82.132000000000005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149</v>
      </c>
      <c r="B137" s="45"/>
      <c r="C137" s="46"/>
      <c r="D137" s="46"/>
      <c r="E137" s="39" t="s">
        <v>527</v>
      </c>
      <c r="F137" s="46"/>
      <c r="G137" s="46"/>
      <c r="H137" s="46"/>
      <c r="I137" s="46"/>
      <c r="J137" s="48"/>
    </row>
    <row r="138" ht="409.5">
      <c r="A138" s="37" t="s">
        <v>150</v>
      </c>
      <c r="B138" s="45"/>
      <c r="C138" s="46"/>
      <c r="D138" s="46"/>
      <c r="E138" s="49" t="s">
        <v>1621</v>
      </c>
      <c r="F138" s="46"/>
      <c r="G138" s="46"/>
      <c r="H138" s="46"/>
      <c r="I138" s="46"/>
      <c r="J138" s="48"/>
    </row>
    <row r="139" ht="409.5">
      <c r="A139" s="37" t="s">
        <v>152</v>
      </c>
      <c r="B139" s="45"/>
      <c r="C139" s="46"/>
      <c r="D139" s="46"/>
      <c r="E139" s="39" t="s">
        <v>529</v>
      </c>
      <c r="F139" s="46"/>
      <c r="G139" s="46"/>
      <c r="H139" s="46"/>
      <c r="I139" s="46"/>
      <c r="J139" s="48"/>
    </row>
    <row r="140">
      <c r="A140" s="37" t="s">
        <v>144</v>
      </c>
      <c r="B140" s="37">
        <v>33</v>
      </c>
      <c r="C140" s="38" t="s">
        <v>533</v>
      </c>
      <c r="D140" s="37" t="s">
        <v>146</v>
      </c>
      <c r="E140" s="39" t="s">
        <v>534</v>
      </c>
      <c r="F140" s="40" t="s">
        <v>148</v>
      </c>
      <c r="G140" s="41">
        <v>11.595000000000001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39" t="s">
        <v>534</v>
      </c>
      <c r="F141" s="46"/>
      <c r="G141" s="46"/>
      <c r="H141" s="46"/>
      <c r="I141" s="46"/>
      <c r="J141" s="48"/>
    </row>
    <row r="142" ht="240">
      <c r="A142" s="37" t="s">
        <v>150</v>
      </c>
      <c r="B142" s="45"/>
      <c r="C142" s="46"/>
      <c r="D142" s="46"/>
      <c r="E142" s="49" t="s">
        <v>1622</v>
      </c>
      <c r="F142" s="46"/>
      <c r="G142" s="46"/>
      <c r="H142" s="46"/>
      <c r="I142" s="46"/>
      <c r="J142" s="48"/>
    </row>
    <row r="143" ht="409.5">
      <c r="A143" s="37" t="s">
        <v>152</v>
      </c>
      <c r="B143" s="45"/>
      <c r="C143" s="46"/>
      <c r="D143" s="46"/>
      <c r="E143" s="39" t="s">
        <v>529</v>
      </c>
      <c r="F143" s="46"/>
      <c r="G143" s="46"/>
      <c r="H143" s="46"/>
      <c r="I143" s="46"/>
      <c r="J143" s="48"/>
    </row>
    <row r="144">
      <c r="A144" s="37" t="s">
        <v>144</v>
      </c>
      <c r="B144" s="37">
        <v>34</v>
      </c>
      <c r="C144" s="38" t="s">
        <v>1623</v>
      </c>
      <c r="D144" s="37" t="s">
        <v>146</v>
      </c>
      <c r="E144" s="39" t="s">
        <v>1624</v>
      </c>
      <c r="F144" s="40" t="s">
        <v>148</v>
      </c>
      <c r="G144" s="41">
        <v>99.968999999999994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149</v>
      </c>
      <c r="B145" s="45"/>
      <c r="C145" s="46"/>
      <c r="D145" s="46"/>
      <c r="E145" s="39" t="s">
        <v>1624</v>
      </c>
      <c r="F145" s="46"/>
      <c r="G145" s="46"/>
      <c r="H145" s="46"/>
      <c r="I145" s="46"/>
      <c r="J145" s="48"/>
    </row>
    <row r="146" ht="120">
      <c r="A146" s="37" t="s">
        <v>150</v>
      </c>
      <c r="B146" s="45"/>
      <c r="C146" s="46"/>
      <c r="D146" s="46"/>
      <c r="E146" s="49" t="s">
        <v>1625</v>
      </c>
      <c r="F146" s="46"/>
      <c r="G146" s="46"/>
      <c r="H146" s="46"/>
      <c r="I146" s="46"/>
      <c r="J146" s="48"/>
    </row>
    <row r="147" ht="105">
      <c r="A147" s="37" t="s">
        <v>152</v>
      </c>
      <c r="B147" s="45"/>
      <c r="C147" s="46"/>
      <c r="D147" s="46"/>
      <c r="E147" s="39" t="s">
        <v>1012</v>
      </c>
      <c r="F147" s="46"/>
      <c r="G147" s="46"/>
      <c r="H147" s="46"/>
      <c r="I147" s="46"/>
      <c r="J147" s="48"/>
    </row>
    <row r="148">
      <c r="A148" s="37" t="s">
        <v>144</v>
      </c>
      <c r="B148" s="37">
        <v>35</v>
      </c>
      <c r="C148" s="38" t="s">
        <v>1242</v>
      </c>
      <c r="D148" s="37" t="s">
        <v>146</v>
      </c>
      <c r="E148" s="39" t="s">
        <v>1243</v>
      </c>
      <c r="F148" s="40" t="s">
        <v>148</v>
      </c>
      <c r="G148" s="41">
        <v>10.584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149</v>
      </c>
      <c r="B149" s="45"/>
      <c r="C149" s="46"/>
      <c r="D149" s="46"/>
      <c r="E149" s="39" t="s">
        <v>1243</v>
      </c>
      <c r="F149" s="46"/>
      <c r="G149" s="46"/>
      <c r="H149" s="46"/>
      <c r="I149" s="46"/>
      <c r="J149" s="48"/>
    </row>
    <row r="150" ht="120">
      <c r="A150" s="37" t="s">
        <v>150</v>
      </c>
      <c r="B150" s="45"/>
      <c r="C150" s="46"/>
      <c r="D150" s="46"/>
      <c r="E150" s="49" t="s">
        <v>1626</v>
      </c>
      <c r="F150" s="46"/>
      <c r="G150" s="46"/>
      <c r="H150" s="46"/>
      <c r="I150" s="46"/>
      <c r="J150" s="48"/>
    </row>
    <row r="151" ht="150">
      <c r="A151" s="37" t="s">
        <v>152</v>
      </c>
      <c r="B151" s="45"/>
      <c r="C151" s="46"/>
      <c r="D151" s="46"/>
      <c r="E151" s="39" t="s">
        <v>1245</v>
      </c>
      <c r="F151" s="46"/>
      <c r="G151" s="46"/>
      <c r="H151" s="46"/>
      <c r="I151" s="46"/>
      <c r="J151" s="48"/>
    </row>
    <row r="152">
      <c r="A152" s="31" t="s">
        <v>141</v>
      </c>
      <c r="B152" s="32"/>
      <c r="C152" s="33" t="s">
        <v>1627</v>
      </c>
      <c r="D152" s="34"/>
      <c r="E152" s="31" t="s">
        <v>1628</v>
      </c>
      <c r="F152" s="34"/>
      <c r="G152" s="34"/>
      <c r="H152" s="34"/>
      <c r="I152" s="35">
        <f>SUMIFS(I153:I156,A153:A156,"P")</f>
        <v>0</v>
      </c>
      <c r="J152" s="36"/>
    </row>
    <row r="153" ht="30">
      <c r="A153" s="37" t="s">
        <v>144</v>
      </c>
      <c r="B153" s="37">
        <v>36</v>
      </c>
      <c r="C153" s="38" t="s">
        <v>1629</v>
      </c>
      <c r="D153" s="37" t="s">
        <v>146</v>
      </c>
      <c r="E153" s="39" t="s">
        <v>1630</v>
      </c>
      <c r="F153" s="40" t="s">
        <v>164</v>
      </c>
      <c r="G153" s="41">
        <v>23.579999999999998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 ht="30">
      <c r="A154" s="37" t="s">
        <v>149</v>
      </c>
      <c r="B154" s="45"/>
      <c r="C154" s="46"/>
      <c r="D154" s="46"/>
      <c r="E154" s="39" t="s">
        <v>1630</v>
      </c>
      <c r="F154" s="46"/>
      <c r="G154" s="46"/>
      <c r="H154" s="46"/>
      <c r="I154" s="46"/>
      <c r="J154" s="48"/>
    </row>
    <row r="155" ht="240">
      <c r="A155" s="37" t="s">
        <v>150</v>
      </c>
      <c r="B155" s="45"/>
      <c r="C155" s="46"/>
      <c r="D155" s="46"/>
      <c r="E155" s="49" t="s">
        <v>1631</v>
      </c>
      <c r="F155" s="46"/>
      <c r="G155" s="46"/>
      <c r="H155" s="46"/>
      <c r="I155" s="46"/>
      <c r="J155" s="48"/>
    </row>
    <row r="156" ht="120">
      <c r="A156" s="37" t="s">
        <v>152</v>
      </c>
      <c r="B156" s="45"/>
      <c r="C156" s="46"/>
      <c r="D156" s="46"/>
      <c r="E156" s="39" t="s">
        <v>1632</v>
      </c>
      <c r="F156" s="46"/>
      <c r="G156" s="46"/>
      <c r="H156" s="46"/>
      <c r="I156" s="46"/>
      <c r="J156" s="48"/>
    </row>
    <row r="157">
      <c r="A157" s="31" t="s">
        <v>141</v>
      </c>
      <c r="B157" s="32"/>
      <c r="C157" s="33" t="s">
        <v>591</v>
      </c>
      <c r="D157" s="34"/>
      <c r="E157" s="31" t="s">
        <v>592</v>
      </c>
      <c r="F157" s="34"/>
      <c r="G157" s="34"/>
      <c r="H157" s="34"/>
      <c r="I157" s="35">
        <f>SUMIFS(I158:I173,A158:A173,"P")</f>
        <v>0</v>
      </c>
      <c r="J157" s="36"/>
    </row>
    <row r="158" ht="30">
      <c r="A158" s="37" t="s">
        <v>144</v>
      </c>
      <c r="B158" s="37">
        <v>37</v>
      </c>
      <c r="C158" s="38" t="s">
        <v>593</v>
      </c>
      <c r="D158" s="37" t="s">
        <v>146</v>
      </c>
      <c r="E158" s="39" t="s">
        <v>594</v>
      </c>
      <c r="F158" s="40" t="s">
        <v>164</v>
      </c>
      <c r="G158" s="41">
        <v>606.27200000000005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 ht="30">
      <c r="A159" s="37" t="s">
        <v>149</v>
      </c>
      <c r="B159" s="45"/>
      <c r="C159" s="46"/>
      <c r="D159" s="46"/>
      <c r="E159" s="39" t="s">
        <v>594</v>
      </c>
      <c r="F159" s="46"/>
      <c r="G159" s="46"/>
      <c r="H159" s="46"/>
      <c r="I159" s="46"/>
      <c r="J159" s="48"/>
    </row>
    <row r="160" ht="375">
      <c r="A160" s="37" t="s">
        <v>150</v>
      </c>
      <c r="B160" s="45"/>
      <c r="C160" s="46"/>
      <c r="D160" s="46"/>
      <c r="E160" s="49" t="s">
        <v>1633</v>
      </c>
      <c r="F160" s="46"/>
      <c r="G160" s="46"/>
      <c r="H160" s="46"/>
      <c r="I160" s="46"/>
      <c r="J160" s="48"/>
    </row>
    <row r="161" ht="285">
      <c r="A161" s="37" t="s">
        <v>152</v>
      </c>
      <c r="B161" s="45"/>
      <c r="C161" s="46"/>
      <c r="D161" s="46"/>
      <c r="E161" s="39" t="s">
        <v>596</v>
      </c>
      <c r="F161" s="46"/>
      <c r="G161" s="46"/>
      <c r="H161" s="46"/>
      <c r="I161" s="46"/>
      <c r="J161" s="48"/>
    </row>
    <row r="162" ht="30">
      <c r="A162" s="37" t="s">
        <v>144</v>
      </c>
      <c r="B162" s="37">
        <v>38</v>
      </c>
      <c r="C162" s="38" t="s">
        <v>1254</v>
      </c>
      <c r="D162" s="37" t="s">
        <v>146</v>
      </c>
      <c r="E162" s="39" t="s">
        <v>1255</v>
      </c>
      <c r="F162" s="40" t="s">
        <v>164</v>
      </c>
      <c r="G162" s="41">
        <v>606.27200000000005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 ht="30">
      <c r="A163" s="37" t="s">
        <v>149</v>
      </c>
      <c r="B163" s="45"/>
      <c r="C163" s="46"/>
      <c r="D163" s="46"/>
      <c r="E163" s="39" t="s">
        <v>1255</v>
      </c>
      <c r="F163" s="46"/>
      <c r="G163" s="46"/>
      <c r="H163" s="46"/>
      <c r="I163" s="46"/>
      <c r="J163" s="48"/>
    </row>
    <row r="164" ht="150">
      <c r="A164" s="37" t="s">
        <v>150</v>
      </c>
      <c r="B164" s="45"/>
      <c r="C164" s="46"/>
      <c r="D164" s="46"/>
      <c r="E164" s="49" t="s">
        <v>1634</v>
      </c>
      <c r="F164" s="46"/>
      <c r="G164" s="46"/>
      <c r="H164" s="46"/>
      <c r="I164" s="46"/>
      <c r="J164" s="48"/>
    </row>
    <row r="165" ht="285">
      <c r="A165" s="37" t="s">
        <v>152</v>
      </c>
      <c r="B165" s="45"/>
      <c r="C165" s="46"/>
      <c r="D165" s="46"/>
      <c r="E165" s="39" t="s">
        <v>596</v>
      </c>
      <c r="F165" s="46"/>
      <c r="G165" s="46"/>
      <c r="H165" s="46"/>
      <c r="I165" s="46"/>
      <c r="J165" s="48"/>
    </row>
    <row r="166">
      <c r="A166" s="37" t="s">
        <v>144</v>
      </c>
      <c r="B166" s="37">
        <v>39</v>
      </c>
      <c r="C166" s="38" t="s">
        <v>1413</v>
      </c>
      <c r="D166" s="37" t="s">
        <v>146</v>
      </c>
      <c r="E166" s="39" t="s">
        <v>1414</v>
      </c>
      <c r="F166" s="40" t="s">
        <v>164</v>
      </c>
      <c r="G166" s="41">
        <v>606.27200000000005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>
      <c r="A167" s="37" t="s">
        <v>149</v>
      </c>
      <c r="B167" s="45"/>
      <c r="C167" s="46"/>
      <c r="D167" s="46"/>
      <c r="E167" s="39" t="s">
        <v>1414</v>
      </c>
      <c r="F167" s="46"/>
      <c r="G167" s="46"/>
      <c r="H167" s="46"/>
      <c r="I167" s="46"/>
      <c r="J167" s="48"/>
    </row>
    <row r="168" ht="135">
      <c r="A168" s="37" t="s">
        <v>150</v>
      </c>
      <c r="B168" s="45"/>
      <c r="C168" s="46"/>
      <c r="D168" s="46"/>
      <c r="E168" s="49" t="s">
        <v>1635</v>
      </c>
      <c r="F168" s="46"/>
      <c r="G168" s="46"/>
      <c r="H168" s="46"/>
      <c r="I168" s="46"/>
      <c r="J168" s="48"/>
    </row>
    <row r="169" ht="75">
      <c r="A169" s="37" t="s">
        <v>152</v>
      </c>
      <c r="B169" s="45"/>
      <c r="C169" s="46"/>
      <c r="D169" s="46"/>
      <c r="E169" s="39" t="s">
        <v>1260</v>
      </c>
      <c r="F169" s="46"/>
      <c r="G169" s="46"/>
      <c r="H169" s="46"/>
      <c r="I169" s="46"/>
      <c r="J169" s="48"/>
    </row>
    <row r="170">
      <c r="A170" s="37" t="s">
        <v>144</v>
      </c>
      <c r="B170" s="37">
        <v>40</v>
      </c>
      <c r="C170" s="38" t="s">
        <v>1257</v>
      </c>
      <c r="D170" s="37" t="s">
        <v>146</v>
      </c>
      <c r="E170" s="39" t="s">
        <v>1258</v>
      </c>
      <c r="F170" s="40" t="s">
        <v>164</v>
      </c>
      <c r="G170" s="41">
        <v>606.27200000000005</v>
      </c>
      <c r="H170" s="42">
        <v>0</v>
      </c>
      <c r="I170" s="43">
        <f>ROUND(G170*H170,P4)</f>
        <v>0</v>
      </c>
      <c r="J170" s="37"/>
      <c r="O170" s="44">
        <f>I170*0.21</f>
        <v>0</v>
      </c>
      <c r="P170">
        <v>3</v>
      </c>
    </row>
    <row r="171">
      <c r="A171" s="37" t="s">
        <v>149</v>
      </c>
      <c r="B171" s="45"/>
      <c r="C171" s="46"/>
      <c r="D171" s="46"/>
      <c r="E171" s="39" t="s">
        <v>1258</v>
      </c>
      <c r="F171" s="46"/>
      <c r="G171" s="46"/>
      <c r="H171" s="46"/>
      <c r="I171" s="46"/>
      <c r="J171" s="48"/>
    </row>
    <row r="172" ht="135">
      <c r="A172" s="37" t="s">
        <v>150</v>
      </c>
      <c r="B172" s="45"/>
      <c r="C172" s="46"/>
      <c r="D172" s="46"/>
      <c r="E172" s="49" t="s">
        <v>1636</v>
      </c>
      <c r="F172" s="46"/>
      <c r="G172" s="46"/>
      <c r="H172" s="46"/>
      <c r="I172" s="46"/>
      <c r="J172" s="48"/>
    </row>
    <row r="173" ht="75">
      <c r="A173" s="37" t="s">
        <v>152</v>
      </c>
      <c r="B173" s="45"/>
      <c r="C173" s="46"/>
      <c r="D173" s="46"/>
      <c r="E173" s="39" t="s">
        <v>1260</v>
      </c>
      <c r="F173" s="46"/>
      <c r="G173" s="46"/>
      <c r="H173" s="46"/>
      <c r="I173" s="46"/>
      <c r="J173" s="48"/>
    </row>
    <row r="174">
      <c r="A174" s="31" t="s">
        <v>141</v>
      </c>
      <c r="B174" s="32"/>
      <c r="C174" s="33" t="s">
        <v>1637</v>
      </c>
      <c r="D174" s="34"/>
      <c r="E174" s="31" t="s">
        <v>1638</v>
      </c>
      <c r="F174" s="34"/>
      <c r="G174" s="34"/>
      <c r="H174" s="34"/>
      <c r="I174" s="35">
        <f>SUMIFS(I175:I178,A175:A178,"P")</f>
        <v>0</v>
      </c>
      <c r="J174" s="36"/>
    </row>
    <row r="175">
      <c r="A175" s="37" t="s">
        <v>144</v>
      </c>
      <c r="B175" s="37">
        <v>41</v>
      </c>
      <c r="C175" s="38" t="s">
        <v>1639</v>
      </c>
      <c r="D175" s="37" t="s">
        <v>146</v>
      </c>
      <c r="E175" s="39" t="s">
        <v>1640</v>
      </c>
      <c r="F175" s="40" t="s">
        <v>164</v>
      </c>
      <c r="G175" s="41">
        <v>45.744999999999997</v>
      </c>
      <c r="H175" s="42">
        <v>0</v>
      </c>
      <c r="I175" s="43">
        <f>ROUND(G175*H175,P4)</f>
        <v>0</v>
      </c>
      <c r="J175" s="37"/>
      <c r="O175" s="44">
        <f>I175*0.21</f>
        <v>0</v>
      </c>
      <c r="P175">
        <v>3</v>
      </c>
    </row>
    <row r="176">
      <c r="A176" s="37" t="s">
        <v>149</v>
      </c>
      <c r="B176" s="45"/>
      <c r="C176" s="46"/>
      <c r="D176" s="46"/>
      <c r="E176" s="39" t="s">
        <v>1640</v>
      </c>
      <c r="F176" s="46"/>
      <c r="G176" s="46"/>
      <c r="H176" s="46"/>
      <c r="I176" s="46"/>
      <c r="J176" s="48"/>
    </row>
    <row r="177" ht="240">
      <c r="A177" s="37" t="s">
        <v>150</v>
      </c>
      <c r="B177" s="45"/>
      <c r="C177" s="46"/>
      <c r="D177" s="46"/>
      <c r="E177" s="49" t="s">
        <v>1641</v>
      </c>
      <c r="F177" s="46"/>
      <c r="G177" s="46"/>
      <c r="H177" s="46"/>
      <c r="I177" s="46"/>
      <c r="J177" s="48"/>
    </row>
    <row r="178" ht="120">
      <c r="A178" s="37" t="s">
        <v>152</v>
      </c>
      <c r="B178" s="45"/>
      <c r="C178" s="46"/>
      <c r="D178" s="46"/>
      <c r="E178" s="39" t="s">
        <v>1642</v>
      </c>
      <c r="F178" s="46"/>
      <c r="G178" s="46"/>
      <c r="H178" s="46"/>
      <c r="I178" s="46"/>
      <c r="J178" s="48"/>
    </row>
    <row r="179">
      <c r="A179" s="31" t="s">
        <v>141</v>
      </c>
      <c r="B179" s="32"/>
      <c r="C179" s="33" t="s">
        <v>600</v>
      </c>
      <c r="D179" s="34"/>
      <c r="E179" s="31" t="s">
        <v>1019</v>
      </c>
      <c r="F179" s="34"/>
      <c r="G179" s="34"/>
      <c r="H179" s="34"/>
      <c r="I179" s="35">
        <f>SUMIFS(I180:I191,A180:A191,"P")</f>
        <v>0</v>
      </c>
      <c r="J179" s="36"/>
    </row>
    <row r="180">
      <c r="A180" s="37" t="s">
        <v>144</v>
      </c>
      <c r="B180" s="37">
        <v>42</v>
      </c>
      <c r="C180" s="38" t="s">
        <v>1643</v>
      </c>
      <c r="D180" s="37" t="s">
        <v>146</v>
      </c>
      <c r="E180" s="39" t="s">
        <v>1644</v>
      </c>
      <c r="F180" s="40" t="s">
        <v>156</v>
      </c>
      <c r="G180" s="41">
        <v>8.0999999999999996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149</v>
      </c>
      <c r="B181" s="45"/>
      <c r="C181" s="46"/>
      <c r="D181" s="46"/>
      <c r="E181" s="39" t="s">
        <v>1644</v>
      </c>
      <c r="F181" s="46"/>
      <c r="G181" s="46"/>
      <c r="H181" s="46"/>
      <c r="I181" s="46"/>
      <c r="J181" s="48"/>
    </row>
    <row r="182" ht="90">
      <c r="A182" s="37" t="s">
        <v>150</v>
      </c>
      <c r="B182" s="45"/>
      <c r="C182" s="46"/>
      <c r="D182" s="46"/>
      <c r="E182" s="49" t="s">
        <v>1645</v>
      </c>
      <c r="F182" s="46"/>
      <c r="G182" s="46"/>
      <c r="H182" s="46"/>
      <c r="I182" s="46"/>
      <c r="J182" s="48"/>
    </row>
    <row r="183" ht="330">
      <c r="A183" s="37" t="s">
        <v>152</v>
      </c>
      <c r="B183" s="45"/>
      <c r="C183" s="46"/>
      <c r="D183" s="46"/>
      <c r="E183" s="39" t="s">
        <v>605</v>
      </c>
      <c r="F183" s="46"/>
      <c r="G183" s="46"/>
      <c r="H183" s="46"/>
      <c r="I183" s="46"/>
      <c r="J183" s="48"/>
    </row>
    <row r="184">
      <c r="A184" s="37" t="s">
        <v>144</v>
      </c>
      <c r="B184" s="37">
        <v>43</v>
      </c>
      <c r="C184" s="38" t="s">
        <v>1646</v>
      </c>
      <c r="D184" s="37" t="s">
        <v>146</v>
      </c>
      <c r="E184" s="39" t="s">
        <v>1647</v>
      </c>
      <c r="F184" s="40" t="s">
        <v>156</v>
      </c>
      <c r="G184" s="41">
        <v>5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149</v>
      </c>
      <c r="B185" s="45"/>
      <c r="C185" s="46"/>
      <c r="D185" s="46"/>
      <c r="E185" s="39" t="s">
        <v>1647</v>
      </c>
      <c r="F185" s="46"/>
      <c r="G185" s="46"/>
      <c r="H185" s="46"/>
      <c r="I185" s="46"/>
      <c r="J185" s="48"/>
    </row>
    <row r="186" ht="90">
      <c r="A186" s="37" t="s">
        <v>150</v>
      </c>
      <c r="B186" s="45"/>
      <c r="C186" s="46"/>
      <c r="D186" s="46"/>
      <c r="E186" s="49" t="s">
        <v>1648</v>
      </c>
      <c r="F186" s="46"/>
      <c r="G186" s="46"/>
      <c r="H186" s="46"/>
      <c r="I186" s="46"/>
      <c r="J186" s="48"/>
    </row>
    <row r="187" ht="315">
      <c r="A187" s="37" t="s">
        <v>152</v>
      </c>
      <c r="B187" s="45"/>
      <c r="C187" s="46"/>
      <c r="D187" s="46"/>
      <c r="E187" s="39" t="s">
        <v>1027</v>
      </c>
      <c r="F187" s="46"/>
      <c r="G187" s="46"/>
      <c r="H187" s="46"/>
      <c r="I187" s="46"/>
      <c r="J187" s="48"/>
    </row>
    <row r="188">
      <c r="A188" s="37" t="s">
        <v>144</v>
      </c>
      <c r="B188" s="37">
        <v>44</v>
      </c>
      <c r="C188" s="38" t="s">
        <v>606</v>
      </c>
      <c r="D188" s="37" t="s">
        <v>146</v>
      </c>
      <c r="E188" s="39" t="s">
        <v>607</v>
      </c>
      <c r="F188" s="40" t="s">
        <v>178</v>
      </c>
      <c r="G188" s="41">
        <v>2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>
      <c r="A189" s="37" t="s">
        <v>149</v>
      </c>
      <c r="B189" s="45"/>
      <c r="C189" s="46"/>
      <c r="D189" s="46"/>
      <c r="E189" s="39" t="s">
        <v>607</v>
      </c>
      <c r="F189" s="46"/>
      <c r="G189" s="46"/>
      <c r="H189" s="46"/>
      <c r="I189" s="46"/>
      <c r="J189" s="48"/>
    </row>
    <row r="190" ht="105">
      <c r="A190" s="37" t="s">
        <v>150</v>
      </c>
      <c r="B190" s="45"/>
      <c r="C190" s="46"/>
      <c r="D190" s="46"/>
      <c r="E190" s="49" t="s">
        <v>1649</v>
      </c>
      <c r="F190" s="46"/>
      <c r="G190" s="46"/>
      <c r="H190" s="46"/>
      <c r="I190" s="46"/>
      <c r="J190" s="48"/>
    </row>
    <row r="191" ht="120">
      <c r="A191" s="37" t="s">
        <v>152</v>
      </c>
      <c r="B191" s="45"/>
      <c r="C191" s="46"/>
      <c r="D191" s="46"/>
      <c r="E191" s="39" t="s">
        <v>609</v>
      </c>
      <c r="F191" s="46"/>
      <c r="G191" s="46"/>
      <c r="H191" s="46"/>
      <c r="I191" s="46"/>
      <c r="J191" s="48"/>
    </row>
    <row r="192">
      <c r="A192" s="31" t="s">
        <v>141</v>
      </c>
      <c r="B192" s="32"/>
      <c r="C192" s="33" t="s">
        <v>614</v>
      </c>
      <c r="D192" s="34"/>
      <c r="E192" s="31" t="s">
        <v>615</v>
      </c>
      <c r="F192" s="34"/>
      <c r="G192" s="34"/>
      <c r="H192" s="34"/>
      <c r="I192" s="35">
        <f>SUMIFS(I193:I260,A193:A260,"P")</f>
        <v>0</v>
      </c>
      <c r="J192" s="36"/>
    </row>
    <row r="193">
      <c r="A193" s="37" t="s">
        <v>144</v>
      </c>
      <c r="B193" s="37">
        <v>45</v>
      </c>
      <c r="C193" s="38" t="s">
        <v>1425</v>
      </c>
      <c r="D193" s="37" t="s">
        <v>146</v>
      </c>
      <c r="E193" s="39" t="s">
        <v>1426</v>
      </c>
      <c r="F193" s="40" t="s">
        <v>156</v>
      </c>
      <c r="G193" s="41">
        <v>52.716999999999999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>
      <c r="A194" s="37" t="s">
        <v>149</v>
      </c>
      <c r="B194" s="45"/>
      <c r="C194" s="46"/>
      <c r="D194" s="46"/>
      <c r="E194" s="39" t="s">
        <v>1426</v>
      </c>
      <c r="F194" s="46"/>
      <c r="G194" s="46"/>
      <c r="H194" s="46"/>
      <c r="I194" s="46"/>
      <c r="J194" s="48"/>
    </row>
    <row r="195" ht="150">
      <c r="A195" s="37" t="s">
        <v>150</v>
      </c>
      <c r="B195" s="45"/>
      <c r="C195" s="46"/>
      <c r="D195" s="46"/>
      <c r="E195" s="49" t="s">
        <v>1650</v>
      </c>
      <c r="F195" s="46"/>
      <c r="G195" s="46"/>
      <c r="H195" s="46"/>
      <c r="I195" s="46"/>
      <c r="J195" s="48"/>
    </row>
    <row r="196" ht="120">
      <c r="A196" s="37" t="s">
        <v>152</v>
      </c>
      <c r="B196" s="45"/>
      <c r="C196" s="46"/>
      <c r="D196" s="46"/>
      <c r="E196" s="39" t="s">
        <v>1428</v>
      </c>
      <c r="F196" s="46"/>
      <c r="G196" s="46"/>
      <c r="H196" s="46"/>
      <c r="I196" s="46"/>
      <c r="J196" s="48"/>
    </row>
    <row r="197" ht="30">
      <c r="A197" s="37" t="s">
        <v>144</v>
      </c>
      <c r="B197" s="37">
        <v>46</v>
      </c>
      <c r="C197" s="38" t="s">
        <v>1651</v>
      </c>
      <c r="D197" s="37" t="s">
        <v>146</v>
      </c>
      <c r="E197" s="39" t="s">
        <v>1652</v>
      </c>
      <c r="F197" s="40" t="s">
        <v>156</v>
      </c>
      <c r="G197" s="41">
        <v>114.7</v>
      </c>
      <c r="H197" s="42">
        <v>0</v>
      </c>
      <c r="I197" s="43">
        <f>ROUND(G197*H197,P4)</f>
        <v>0</v>
      </c>
      <c r="J197" s="37"/>
      <c r="O197" s="44">
        <f>I197*0.21</f>
        <v>0</v>
      </c>
      <c r="P197">
        <v>3</v>
      </c>
    </row>
    <row r="198" ht="30">
      <c r="A198" s="37" t="s">
        <v>149</v>
      </c>
      <c r="B198" s="45"/>
      <c r="C198" s="46"/>
      <c r="D198" s="46"/>
      <c r="E198" s="39" t="s">
        <v>1652</v>
      </c>
      <c r="F198" s="46"/>
      <c r="G198" s="46"/>
      <c r="H198" s="46"/>
      <c r="I198" s="46"/>
      <c r="J198" s="48"/>
    </row>
    <row r="199" ht="105">
      <c r="A199" s="37" t="s">
        <v>150</v>
      </c>
      <c r="B199" s="45"/>
      <c r="C199" s="46"/>
      <c r="D199" s="46"/>
      <c r="E199" s="49" t="s">
        <v>1653</v>
      </c>
      <c r="F199" s="46"/>
      <c r="G199" s="46"/>
      <c r="H199" s="46"/>
      <c r="I199" s="46"/>
      <c r="J199" s="48"/>
    </row>
    <row r="200" ht="225">
      <c r="A200" s="37" t="s">
        <v>152</v>
      </c>
      <c r="B200" s="45"/>
      <c r="C200" s="46"/>
      <c r="D200" s="46"/>
      <c r="E200" s="39" t="s">
        <v>1654</v>
      </c>
      <c r="F200" s="46"/>
      <c r="G200" s="46"/>
      <c r="H200" s="46"/>
      <c r="I200" s="46"/>
      <c r="J200" s="48"/>
    </row>
    <row r="201" ht="30">
      <c r="A201" s="37" t="s">
        <v>144</v>
      </c>
      <c r="B201" s="37">
        <v>47</v>
      </c>
      <c r="C201" s="38" t="s">
        <v>1655</v>
      </c>
      <c r="D201" s="37" t="s">
        <v>146</v>
      </c>
      <c r="E201" s="39" t="s">
        <v>1656</v>
      </c>
      <c r="F201" s="40" t="s">
        <v>156</v>
      </c>
      <c r="G201" s="41">
        <v>115</v>
      </c>
      <c r="H201" s="42">
        <v>0</v>
      </c>
      <c r="I201" s="43">
        <f>ROUND(G201*H201,P4)</f>
        <v>0</v>
      </c>
      <c r="J201" s="37"/>
      <c r="O201" s="44">
        <f>I201*0.21</f>
        <v>0</v>
      </c>
      <c r="P201">
        <v>3</v>
      </c>
    </row>
    <row r="202" ht="30">
      <c r="A202" s="37" t="s">
        <v>149</v>
      </c>
      <c r="B202" s="45"/>
      <c r="C202" s="46"/>
      <c r="D202" s="46"/>
      <c r="E202" s="39" t="s">
        <v>1656</v>
      </c>
      <c r="F202" s="46"/>
      <c r="G202" s="46"/>
      <c r="H202" s="46"/>
      <c r="I202" s="46"/>
      <c r="J202" s="48"/>
    </row>
    <row r="203" ht="75">
      <c r="A203" s="37" t="s">
        <v>150</v>
      </c>
      <c r="B203" s="45"/>
      <c r="C203" s="46"/>
      <c r="D203" s="46"/>
      <c r="E203" s="49" t="s">
        <v>1657</v>
      </c>
      <c r="F203" s="46"/>
      <c r="G203" s="46"/>
      <c r="H203" s="46"/>
      <c r="I203" s="46"/>
      <c r="J203" s="48"/>
    </row>
    <row r="204" ht="120">
      <c r="A204" s="37" t="s">
        <v>152</v>
      </c>
      <c r="B204" s="45"/>
      <c r="C204" s="46"/>
      <c r="D204" s="46"/>
      <c r="E204" s="39" t="s">
        <v>1658</v>
      </c>
      <c r="F204" s="46"/>
      <c r="G204" s="46"/>
      <c r="H204" s="46"/>
      <c r="I204" s="46"/>
      <c r="J204" s="48"/>
    </row>
    <row r="205">
      <c r="A205" s="37" t="s">
        <v>144</v>
      </c>
      <c r="B205" s="37">
        <v>48</v>
      </c>
      <c r="C205" s="38" t="s">
        <v>1659</v>
      </c>
      <c r="D205" s="37" t="s">
        <v>146</v>
      </c>
      <c r="E205" s="39" t="s">
        <v>1660</v>
      </c>
      <c r="F205" s="40" t="s">
        <v>148</v>
      </c>
      <c r="G205" s="41">
        <v>1.28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>
      <c r="A206" s="37" t="s">
        <v>149</v>
      </c>
      <c r="B206" s="45"/>
      <c r="C206" s="46"/>
      <c r="D206" s="46"/>
      <c r="E206" s="39" t="s">
        <v>1660</v>
      </c>
      <c r="F206" s="46"/>
      <c r="G206" s="46"/>
      <c r="H206" s="46"/>
      <c r="I206" s="46"/>
      <c r="J206" s="48"/>
    </row>
    <row r="207" ht="90">
      <c r="A207" s="37" t="s">
        <v>150</v>
      </c>
      <c r="B207" s="45"/>
      <c r="C207" s="46"/>
      <c r="D207" s="46"/>
      <c r="E207" s="49" t="s">
        <v>1661</v>
      </c>
      <c r="F207" s="46"/>
      <c r="G207" s="46"/>
      <c r="H207" s="46"/>
      <c r="I207" s="46"/>
      <c r="J207" s="48"/>
    </row>
    <row r="208" ht="90">
      <c r="A208" s="37" t="s">
        <v>152</v>
      </c>
      <c r="B208" s="45"/>
      <c r="C208" s="46"/>
      <c r="D208" s="46"/>
      <c r="E208" s="39" t="s">
        <v>1662</v>
      </c>
      <c r="F208" s="46"/>
      <c r="G208" s="46"/>
      <c r="H208" s="46"/>
      <c r="I208" s="46"/>
      <c r="J208" s="48"/>
    </row>
    <row r="209" ht="30">
      <c r="A209" s="37" t="s">
        <v>144</v>
      </c>
      <c r="B209" s="37">
        <v>49</v>
      </c>
      <c r="C209" s="38" t="s">
        <v>1292</v>
      </c>
      <c r="D209" s="37" t="s">
        <v>146</v>
      </c>
      <c r="E209" s="39" t="s">
        <v>1293</v>
      </c>
      <c r="F209" s="40" t="s">
        <v>156</v>
      </c>
      <c r="G209" s="41">
        <v>61.128999999999998</v>
      </c>
      <c r="H209" s="42">
        <v>0</v>
      </c>
      <c r="I209" s="43">
        <f>ROUND(G209*H209,P4)</f>
        <v>0</v>
      </c>
      <c r="J209" s="37"/>
      <c r="O209" s="44">
        <f>I209*0.21</f>
        <v>0</v>
      </c>
      <c r="P209">
        <v>3</v>
      </c>
    </row>
    <row r="210" ht="30">
      <c r="A210" s="37" t="s">
        <v>149</v>
      </c>
      <c r="B210" s="45"/>
      <c r="C210" s="46"/>
      <c r="D210" s="46"/>
      <c r="E210" s="39" t="s">
        <v>1293</v>
      </c>
      <c r="F210" s="46"/>
      <c r="G210" s="46"/>
      <c r="H210" s="46"/>
      <c r="I210" s="46"/>
      <c r="J210" s="48"/>
    </row>
    <row r="211" ht="180">
      <c r="A211" s="37" t="s">
        <v>150</v>
      </c>
      <c r="B211" s="45"/>
      <c r="C211" s="46"/>
      <c r="D211" s="46"/>
      <c r="E211" s="49" t="s">
        <v>1663</v>
      </c>
      <c r="F211" s="46"/>
      <c r="G211" s="46"/>
      <c r="H211" s="46"/>
      <c r="I211" s="46"/>
      <c r="J211" s="48"/>
    </row>
    <row r="212" ht="90">
      <c r="A212" s="37" t="s">
        <v>152</v>
      </c>
      <c r="B212" s="45"/>
      <c r="C212" s="46"/>
      <c r="D212" s="46"/>
      <c r="E212" s="39" t="s">
        <v>1295</v>
      </c>
      <c r="F212" s="46"/>
      <c r="G212" s="46"/>
      <c r="H212" s="46"/>
      <c r="I212" s="46"/>
      <c r="J212" s="48"/>
    </row>
    <row r="213">
      <c r="A213" s="37" t="s">
        <v>144</v>
      </c>
      <c r="B213" s="37">
        <v>50</v>
      </c>
      <c r="C213" s="38" t="s">
        <v>1434</v>
      </c>
      <c r="D213" s="37" t="s">
        <v>146</v>
      </c>
      <c r="E213" s="39" t="s">
        <v>1435</v>
      </c>
      <c r="F213" s="40" t="s">
        <v>164</v>
      </c>
      <c r="G213" s="41">
        <v>100.822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149</v>
      </c>
      <c r="B214" s="45"/>
      <c r="C214" s="46"/>
      <c r="D214" s="46"/>
      <c r="E214" s="39" t="s">
        <v>1435</v>
      </c>
      <c r="F214" s="46"/>
      <c r="G214" s="46"/>
      <c r="H214" s="46"/>
      <c r="I214" s="46"/>
      <c r="J214" s="48"/>
    </row>
    <row r="215" ht="255">
      <c r="A215" s="37" t="s">
        <v>150</v>
      </c>
      <c r="B215" s="45"/>
      <c r="C215" s="46"/>
      <c r="D215" s="46"/>
      <c r="E215" s="49" t="s">
        <v>1664</v>
      </c>
      <c r="F215" s="46"/>
      <c r="G215" s="46"/>
      <c r="H215" s="46"/>
      <c r="I215" s="46"/>
      <c r="J215" s="48"/>
    </row>
    <row r="216" ht="75">
      <c r="A216" s="37" t="s">
        <v>152</v>
      </c>
      <c r="B216" s="45"/>
      <c r="C216" s="46"/>
      <c r="D216" s="46"/>
      <c r="E216" s="39" t="s">
        <v>1437</v>
      </c>
      <c r="F216" s="46"/>
      <c r="G216" s="46"/>
      <c r="H216" s="46"/>
      <c r="I216" s="46"/>
      <c r="J216" s="48"/>
    </row>
    <row r="217">
      <c r="A217" s="37" t="s">
        <v>144</v>
      </c>
      <c r="B217" s="37">
        <v>51</v>
      </c>
      <c r="C217" s="38" t="s">
        <v>1665</v>
      </c>
      <c r="D217" s="37" t="s">
        <v>146</v>
      </c>
      <c r="E217" s="39" t="s">
        <v>1666</v>
      </c>
      <c r="F217" s="40" t="s">
        <v>164</v>
      </c>
      <c r="G217" s="41">
        <v>7.2000000000000002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149</v>
      </c>
      <c r="B218" s="45"/>
      <c r="C218" s="46"/>
      <c r="D218" s="46"/>
      <c r="E218" s="39" t="s">
        <v>1666</v>
      </c>
      <c r="F218" s="46"/>
      <c r="G218" s="46"/>
      <c r="H218" s="46"/>
      <c r="I218" s="46"/>
      <c r="J218" s="48"/>
    </row>
    <row r="219" ht="75">
      <c r="A219" s="37" t="s">
        <v>150</v>
      </c>
      <c r="B219" s="45"/>
      <c r="C219" s="46"/>
      <c r="D219" s="46"/>
      <c r="E219" s="49" t="s">
        <v>1667</v>
      </c>
      <c r="F219" s="46"/>
      <c r="G219" s="46"/>
      <c r="H219" s="46"/>
      <c r="I219" s="46"/>
      <c r="J219" s="48"/>
    </row>
    <row r="220" ht="150">
      <c r="A220" s="37" t="s">
        <v>152</v>
      </c>
      <c r="B220" s="45"/>
      <c r="C220" s="46"/>
      <c r="D220" s="46"/>
      <c r="E220" s="39" t="s">
        <v>1668</v>
      </c>
      <c r="F220" s="46"/>
      <c r="G220" s="46"/>
      <c r="H220" s="46"/>
      <c r="I220" s="46"/>
      <c r="J220" s="48"/>
    </row>
    <row r="221">
      <c r="A221" s="37" t="s">
        <v>144</v>
      </c>
      <c r="B221" s="37">
        <v>52</v>
      </c>
      <c r="C221" s="38" t="s">
        <v>1438</v>
      </c>
      <c r="D221" s="37" t="s">
        <v>146</v>
      </c>
      <c r="E221" s="39" t="s">
        <v>1439</v>
      </c>
      <c r="F221" s="40" t="s">
        <v>164</v>
      </c>
      <c r="G221" s="41">
        <v>95.549999999999997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>
      <c r="A222" s="37" t="s">
        <v>149</v>
      </c>
      <c r="B222" s="45"/>
      <c r="C222" s="46"/>
      <c r="D222" s="46"/>
      <c r="E222" s="39" t="s">
        <v>1439</v>
      </c>
      <c r="F222" s="46"/>
      <c r="G222" s="46"/>
      <c r="H222" s="46"/>
      <c r="I222" s="46"/>
      <c r="J222" s="48"/>
    </row>
    <row r="223" ht="409.5">
      <c r="A223" s="37" t="s">
        <v>150</v>
      </c>
      <c r="B223" s="45"/>
      <c r="C223" s="46"/>
      <c r="D223" s="46"/>
      <c r="E223" s="49" t="s">
        <v>1669</v>
      </c>
      <c r="F223" s="46"/>
      <c r="G223" s="46"/>
      <c r="H223" s="46"/>
      <c r="I223" s="46"/>
      <c r="J223" s="48"/>
    </row>
    <row r="224" ht="90">
      <c r="A224" s="37" t="s">
        <v>152</v>
      </c>
      <c r="B224" s="45"/>
      <c r="C224" s="46"/>
      <c r="D224" s="46"/>
      <c r="E224" s="39" t="s">
        <v>1441</v>
      </c>
      <c r="F224" s="46"/>
      <c r="G224" s="46"/>
      <c r="H224" s="46"/>
      <c r="I224" s="46"/>
      <c r="J224" s="48"/>
    </row>
    <row r="225" ht="30">
      <c r="A225" s="37" t="s">
        <v>144</v>
      </c>
      <c r="B225" s="37">
        <v>53</v>
      </c>
      <c r="C225" s="38" t="s">
        <v>1442</v>
      </c>
      <c r="D225" s="37" t="s">
        <v>146</v>
      </c>
      <c r="E225" s="39" t="s">
        <v>1443</v>
      </c>
      <c r="F225" s="40" t="s">
        <v>156</v>
      </c>
      <c r="G225" s="41">
        <v>212.84399999999999</v>
      </c>
      <c r="H225" s="42">
        <v>0</v>
      </c>
      <c r="I225" s="43">
        <f>ROUND(G225*H225,P4)</f>
        <v>0</v>
      </c>
      <c r="J225" s="37"/>
      <c r="O225" s="44">
        <f>I225*0.21</f>
        <v>0</v>
      </c>
      <c r="P225">
        <v>3</v>
      </c>
    </row>
    <row r="226" ht="30">
      <c r="A226" s="37" t="s">
        <v>149</v>
      </c>
      <c r="B226" s="45"/>
      <c r="C226" s="46"/>
      <c r="D226" s="46"/>
      <c r="E226" s="39" t="s">
        <v>1443</v>
      </c>
      <c r="F226" s="46"/>
      <c r="G226" s="46"/>
      <c r="H226" s="46"/>
      <c r="I226" s="46"/>
      <c r="J226" s="48"/>
    </row>
    <row r="227" ht="409.5">
      <c r="A227" s="37" t="s">
        <v>150</v>
      </c>
      <c r="B227" s="45"/>
      <c r="C227" s="46"/>
      <c r="D227" s="46"/>
      <c r="E227" s="49" t="s">
        <v>1670</v>
      </c>
      <c r="F227" s="46"/>
      <c r="G227" s="46"/>
      <c r="H227" s="46"/>
      <c r="I227" s="46"/>
      <c r="J227" s="48"/>
    </row>
    <row r="228" ht="90">
      <c r="A228" s="37" t="s">
        <v>152</v>
      </c>
      <c r="B228" s="45"/>
      <c r="C228" s="46"/>
      <c r="D228" s="46"/>
      <c r="E228" s="39" t="s">
        <v>619</v>
      </c>
      <c r="F228" s="46"/>
      <c r="G228" s="46"/>
      <c r="H228" s="46"/>
      <c r="I228" s="46"/>
      <c r="J228" s="48"/>
    </row>
    <row r="229">
      <c r="A229" s="37" t="s">
        <v>144</v>
      </c>
      <c r="B229" s="37">
        <v>54</v>
      </c>
      <c r="C229" s="38" t="s">
        <v>1671</v>
      </c>
      <c r="D229" s="37" t="s">
        <v>146</v>
      </c>
      <c r="E229" s="39" t="s">
        <v>1672</v>
      </c>
      <c r="F229" s="40" t="s">
        <v>156</v>
      </c>
      <c r="G229" s="41">
        <v>212.84399999999999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>
      <c r="A230" s="37" t="s">
        <v>149</v>
      </c>
      <c r="B230" s="45"/>
      <c r="C230" s="46"/>
      <c r="D230" s="46"/>
      <c r="E230" s="39" t="s">
        <v>1672</v>
      </c>
      <c r="F230" s="46"/>
      <c r="G230" s="46"/>
      <c r="H230" s="46"/>
      <c r="I230" s="46"/>
      <c r="J230" s="48"/>
    </row>
    <row r="231" ht="409.5">
      <c r="A231" s="37" t="s">
        <v>150</v>
      </c>
      <c r="B231" s="45"/>
      <c r="C231" s="46"/>
      <c r="D231" s="46"/>
      <c r="E231" s="49" t="s">
        <v>1670</v>
      </c>
      <c r="F231" s="46"/>
      <c r="G231" s="46"/>
      <c r="H231" s="46"/>
      <c r="I231" s="46"/>
      <c r="J231" s="48"/>
    </row>
    <row r="232" ht="90">
      <c r="A232" s="37" t="s">
        <v>152</v>
      </c>
      <c r="B232" s="45"/>
      <c r="C232" s="46"/>
      <c r="D232" s="46"/>
      <c r="E232" s="39" t="s">
        <v>1441</v>
      </c>
      <c r="F232" s="46"/>
      <c r="G232" s="46"/>
      <c r="H232" s="46"/>
      <c r="I232" s="46"/>
      <c r="J232" s="48"/>
    </row>
    <row r="233" ht="30">
      <c r="A233" s="37" t="s">
        <v>144</v>
      </c>
      <c r="B233" s="37">
        <v>55</v>
      </c>
      <c r="C233" s="38" t="s">
        <v>1673</v>
      </c>
      <c r="D233" s="37" t="s">
        <v>146</v>
      </c>
      <c r="E233" s="39" t="s">
        <v>1674</v>
      </c>
      <c r="F233" s="40" t="s">
        <v>156</v>
      </c>
      <c r="G233" s="41">
        <v>52.439999999999998</v>
      </c>
      <c r="H233" s="42">
        <v>0</v>
      </c>
      <c r="I233" s="43">
        <f>ROUND(G233*H233,P4)</f>
        <v>0</v>
      </c>
      <c r="J233" s="37"/>
      <c r="O233" s="44">
        <f>I233*0.21</f>
        <v>0</v>
      </c>
      <c r="P233">
        <v>3</v>
      </c>
    </row>
    <row r="234" ht="30">
      <c r="A234" s="37" t="s">
        <v>149</v>
      </c>
      <c r="B234" s="45"/>
      <c r="C234" s="46"/>
      <c r="D234" s="46"/>
      <c r="E234" s="39" t="s">
        <v>1674</v>
      </c>
      <c r="F234" s="46"/>
      <c r="G234" s="46"/>
      <c r="H234" s="46"/>
      <c r="I234" s="46"/>
      <c r="J234" s="48"/>
    </row>
    <row r="235" ht="135">
      <c r="A235" s="37" t="s">
        <v>150</v>
      </c>
      <c r="B235" s="45"/>
      <c r="C235" s="46"/>
      <c r="D235" s="46"/>
      <c r="E235" s="49" t="s">
        <v>1675</v>
      </c>
      <c r="F235" s="46"/>
      <c r="G235" s="46"/>
      <c r="H235" s="46"/>
      <c r="I235" s="46"/>
      <c r="J235" s="48"/>
    </row>
    <row r="236" ht="165">
      <c r="A236" s="37" t="s">
        <v>152</v>
      </c>
      <c r="B236" s="45"/>
      <c r="C236" s="46"/>
      <c r="D236" s="46"/>
      <c r="E236" s="39" t="s">
        <v>1299</v>
      </c>
      <c r="F236" s="46"/>
      <c r="G236" s="46"/>
      <c r="H236" s="46"/>
      <c r="I236" s="46"/>
      <c r="J236" s="48"/>
    </row>
    <row r="237">
      <c r="A237" s="37" t="s">
        <v>144</v>
      </c>
      <c r="B237" s="37">
        <v>56</v>
      </c>
      <c r="C237" s="38" t="s">
        <v>1304</v>
      </c>
      <c r="D237" s="37" t="s">
        <v>146</v>
      </c>
      <c r="E237" s="39" t="s">
        <v>1305</v>
      </c>
      <c r="F237" s="40" t="s">
        <v>1211</v>
      </c>
      <c r="G237" s="41">
        <v>302.04399999999998</v>
      </c>
      <c r="H237" s="42">
        <v>0</v>
      </c>
      <c r="I237" s="43">
        <f>ROUND(G237*H237,P4)</f>
        <v>0</v>
      </c>
      <c r="J237" s="37"/>
      <c r="O237" s="44">
        <f>I237*0.21</f>
        <v>0</v>
      </c>
      <c r="P237">
        <v>3</v>
      </c>
    </row>
    <row r="238">
      <c r="A238" s="37" t="s">
        <v>149</v>
      </c>
      <c r="B238" s="45"/>
      <c r="C238" s="46"/>
      <c r="D238" s="46"/>
      <c r="E238" s="39" t="s">
        <v>1305</v>
      </c>
      <c r="F238" s="46"/>
      <c r="G238" s="46"/>
      <c r="H238" s="46"/>
      <c r="I238" s="46"/>
      <c r="J238" s="48"/>
    </row>
    <row r="239" ht="180">
      <c r="A239" s="37" t="s">
        <v>150</v>
      </c>
      <c r="B239" s="45"/>
      <c r="C239" s="46"/>
      <c r="D239" s="46"/>
      <c r="E239" s="49" t="s">
        <v>1676</v>
      </c>
      <c r="F239" s="46"/>
      <c r="G239" s="46"/>
      <c r="H239" s="46"/>
      <c r="I239" s="46"/>
      <c r="J239" s="48"/>
    </row>
    <row r="240" ht="409.5">
      <c r="A240" s="37" t="s">
        <v>152</v>
      </c>
      <c r="B240" s="45"/>
      <c r="C240" s="46"/>
      <c r="D240" s="46"/>
      <c r="E240" s="39" t="s">
        <v>1308</v>
      </c>
      <c r="F240" s="46"/>
      <c r="G240" s="46"/>
      <c r="H240" s="46"/>
      <c r="I240" s="46"/>
      <c r="J240" s="48"/>
    </row>
    <row r="241">
      <c r="A241" s="37" t="s">
        <v>144</v>
      </c>
      <c r="B241" s="37">
        <v>57</v>
      </c>
      <c r="C241" s="38" t="s">
        <v>1677</v>
      </c>
      <c r="D241" s="37" t="s">
        <v>146</v>
      </c>
      <c r="E241" s="39" t="s">
        <v>1678</v>
      </c>
      <c r="F241" s="40" t="s">
        <v>164</v>
      </c>
      <c r="G241" s="41">
        <v>102.628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149</v>
      </c>
      <c r="B242" s="45"/>
      <c r="C242" s="46"/>
      <c r="D242" s="46"/>
      <c r="E242" s="39" t="s">
        <v>1678</v>
      </c>
      <c r="F242" s="46"/>
      <c r="G242" s="46"/>
      <c r="H242" s="46"/>
      <c r="I242" s="46"/>
      <c r="J242" s="48"/>
    </row>
    <row r="243" ht="135">
      <c r="A243" s="37" t="s">
        <v>150</v>
      </c>
      <c r="B243" s="45"/>
      <c r="C243" s="46"/>
      <c r="D243" s="46"/>
      <c r="E243" s="49" t="s">
        <v>1679</v>
      </c>
      <c r="F243" s="46"/>
      <c r="G243" s="46"/>
      <c r="H243" s="46"/>
      <c r="I243" s="46"/>
      <c r="J243" s="48"/>
    </row>
    <row r="244" ht="75">
      <c r="A244" s="37" t="s">
        <v>152</v>
      </c>
      <c r="B244" s="45"/>
      <c r="C244" s="46"/>
      <c r="D244" s="46"/>
      <c r="E244" s="39" t="s">
        <v>1680</v>
      </c>
      <c r="F244" s="46"/>
      <c r="G244" s="46"/>
      <c r="H244" s="46"/>
      <c r="I244" s="46"/>
      <c r="J244" s="48"/>
    </row>
    <row r="245">
      <c r="A245" s="37" t="s">
        <v>144</v>
      </c>
      <c r="B245" s="37">
        <v>58</v>
      </c>
      <c r="C245" s="38" t="s">
        <v>649</v>
      </c>
      <c r="D245" s="37" t="s">
        <v>146</v>
      </c>
      <c r="E245" s="39" t="s">
        <v>650</v>
      </c>
      <c r="F245" s="40" t="s">
        <v>148</v>
      </c>
      <c r="G245" s="41">
        <v>302.70400000000001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>
      <c r="A246" s="37" t="s">
        <v>149</v>
      </c>
      <c r="B246" s="45"/>
      <c r="C246" s="46"/>
      <c r="D246" s="46"/>
      <c r="E246" s="39" t="s">
        <v>650</v>
      </c>
      <c r="F246" s="46"/>
      <c r="G246" s="46"/>
      <c r="H246" s="46"/>
      <c r="I246" s="46"/>
      <c r="J246" s="48"/>
    </row>
    <row r="247" ht="210">
      <c r="A247" s="37" t="s">
        <v>150</v>
      </c>
      <c r="B247" s="45"/>
      <c r="C247" s="46"/>
      <c r="D247" s="46"/>
      <c r="E247" s="49" t="s">
        <v>1681</v>
      </c>
      <c r="F247" s="46"/>
      <c r="G247" s="46"/>
      <c r="H247" s="46"/>
      <c r="I247" s="46"/>
      <c r="J247" s="48"/>
    </row>
    <row r="248" ht="180">
      <c r="A248" s="37" t="s">
        <v>152</v>
      </c>
      <c r="B248" s="45"/>
      <c r="C248" s="46"/>
      <c r="D248" s="46"/>
      <c r="E248" s="39" t="s">
        <v>645</v>
      </c>
      <c r="F248" s="46"/>
      <c r="G248" s="46"/>
      <c r="H248" s="46"/>
      <c r="I248" s="46"/>
      <c r="J248" s="48"/>
    </row>
    <row r="249">
      <c r="A249" s="37" t="s">
        <v>144</v>
      </c>
      <c r="B249" s="37">
        <v>59</v>
      </c>
      <c r="C249" s="38" t="s">
        <v>1682</v>
      </c>
      <c r="D249" s="37" t="s">
        <v>146</v>
      </c>
      <c r="E249" s="39" t="s">
        <v>1683</v>
      </c>
      <c r="F249" s="40" t="s">
        <v>164</v>
      </c>
      <c r="G249" s="41">
        <v>3.27</v>
      </c>
      <c r="H249" s="42">
        <v>0</v>
      </c>
      <c r="I249" s="43">
        <f>ROUND(G249*H249,P4)</f>
        <v>0</v>
      </c>
      <c r="J249" s="37"/>
      <c r="O249" s="44">
        <f>I249*0.21</f>
        <v>0</v>
      </c>
      <c r="P249">
        <v>3</v>
      </c>
    </row>
    <row r="250">
      <c r="A250" s="37" t="s">
        <v>149</v>
      </c>
      <c r="B250" s="45"/>
      <c r="C250" s="46"/>
      <c r="D250" s="46"/>
      <c r="E250" s="39" t="s">
        <v>1683</v>
      </c>
      <c r="F250" s="46"/>
      <c r="G250" s="46"/>
      <c r="H250" s="46"/>
      <c r="I250" s="46"/>
      <c r="J250" s="48"/>
    </row>
    <row r="251" ht="120">
      <c r="A251" s="37" t="s">
        <v>150</v>
      </c>
      <c r="B251" s="45"/>
      <c r="C251" s="46"/>
      <c r="D251" s="46"/>
      <c r="E251" s="49" t="s">
        <v>1684</v>
      </c>
      <c r="F251" s="46"/>
      <c r="G251" s="46"/>
      <c r="H251" s="46"/>
      <c r="I251" s="46"/>
      <c r="J251" s="48"/>
    </row>
    <row r="252" ht="105">
      <c r="A252" s="37" t="s">
        <v>152</v>
      </c>
      <c r="B252" s="45"/>
      <c r="C252" s="46"/>
      <c r="D252" s="46"/>
      <c r="E252" s="39" t="s">
        <v>1685</v>
      </c>
      <c r="F252" s="46"/>
      <c r="G252" s="46"/>
      <c r="H252" s="46"/>
      <c r="I252" s="46"/>
      <c r="J252" s="48"/>
    </row>
    <row r="253">
      <c r="A253" s="37" t="s">
        <v>144</v>
      </c>
      <c r="B253" s="37">
        <v>60</v>
      </c>
      <c r="C253" s="38" t="s">
        <v>1686</v>
      </c>
      <c r="D253" s="37" t="s">
        <v>146</v>
      </c>
      <c r="E253" s="39" t="s">
        <v>1687</v>
      </c>
      <c r="F253" s="40" t="s">
        <v>164</v>
      </c>
      <c r="G253" s="41">
        <v>6.5910000000000002</v>
      </c>
      <c r="H253" s="42">
        <v>0</v>
      </c>
      <c r="I253" s="43">
        <f>ROUND(G253*H253,P4)</f>
        <v>0</v>
      </c>
      <c r="J253" s="37"/>
      <c r="O253" s="44">
        <f>I253*0.21</f>
        <v>0</v>
      </c>
      <c r="P253">
        <v>3</v>
      </c>
    </row>
    <row r="254">
      <c r="A254" s="37" t="s">
        <v>149</v>
      </c>
      <c r="B254" s="45"/>
      <c r="C254" s="46"/>
      <c r="D254" s="46"/>
      <c r="E254" s="39" t="s">
        <v>1687</v>
      </c>
      <c r="F254" s="46"/>
      <c r="G254" s="46"/>
      <c r="H254" s="46"/>
      <c r="I254" s="46"/>
      <c r="J254" s="48"/>
    </row>
    <row r="255" ht="135">
      <c r="A255" s="37" t="s">
        <v>150</v>
      </c>
      <c r="B255" s="45"/>
      <c r="C255" s="46"/>
      <c r="D255" s="46"/>
      <c r="E255" s="49" t="s">
        <v>1688</v>
      </c>
      <c r="F255" s="46"/>
      <c r="G255" s="46"/>
      <c r="H255" s="46"/>
      <c r="I255" s="46"/>
      <c r="J255" s="48"/>
    </row>
    <row r="256" ht="105">
      <c r="A256" s="37" t="s">
        <v>152</v>
      </c>
      <c r="B256" s="45"/>
      <c r="C256" s="46"/>
      <c r="D256" s="46"/>
      <c r="E256" s="39" t="s">
        <v>1685</v>
      </c>
      <c r="F256" s="46"/>
      <c r="G256" s="46"/>
      <c r="H256" s="46"/>
      <c r="I256" s="46"/>
      <c r="J256" s="48"/>
    </row>
    <row r="257">
      <c r="A257" s="37" t="s">
        <v>144</v>
      </c>
      <c r="B257" s="37">
        <v>61</v>
      </c>
      <c r="C257" s="38" t="s">
        <v>1313</v>
      </c>
      <c r="D257" s="37" t="s">
        <v>146</v>
      </c>
      <c r="E257" s="39" t="s">
        <v>1314</v>
      </c>
      <c r="F257" s="40" t="s">
        <v>178</v>
      </c>
      <c r="G257" s="41">
        <v>4</v>
      </c>
      <c r="H257" s="42">
        <v>0</v>
      </c>
      <c r="I257" s="43">
        <f>ROUND(G257*H257,P4)</f>
        <v>0</v>
      </c>
      <c r="J257" s="37"/>
      <c r="O257" s="44">
        <f>I257*0.21</f>
        <v>0</v>
      </c>
      <c r="P257">
        <v>3</v>
      </c>
    </row>
    <row r="258">
      <c r="A258" s="37" t="s">
        <v>149</v>
      </c>
      <c r="B258" s="45"/>
      <c r="C258" s="46"/>
      <c r="D258" s="46"/>
      <c r="E258" s="39" t="s">
        <v>1314</v>
      </c>
      <c r="F258" s="46"/>
      <c r="G258" s="46"/>
      <c r="H258" s="46"/>
      <c r="I258" s="46"/>
      <c r="J258" s="48"/>
    </row>
    <row r="259" ht="75">
      <c r="A259" s="37" t="s">
        <v>150</v>
      </c>
      <c r="B259" s="45"/>
      <c r="C259" s="46"/>
      <c r="D259" s="46"/>
      <c r="E259" s="49" t="s">
        <v>1689</v>
      </c>
      <c r="F259" s="46"/>
      <c r="G259" s="46"/>
      <c r="H259" s="46"/>
      <c r="I259" s="46"/>
      <c r="J259" s="48"/>
    </row>
    <row r="260" ht="30">
      <c r="A260" s="37" t="s">
        <v>152</v>
      </c>
      <c r="B260" s="45"/>
      <c r="C260" s="46"/>
      <c r="D260" s="46"/>
      <c r="E260" s="39" t="s">
        <v>1316</v>
      </c>
      <c r="F260" s="46"/>
      <c r="G260" s="46"/>
      <c r="H260" s="46"/>
      <c r="I260" s="46"/>
      <c r="J260" s="48"/>
    </row>
    <row r="261">
      <c r="A261" s="31" t="s">
        <v>141</v>
      </c>
      <c r="B261" s="32"/>
      <c r="C261" s="33" t="s">
        <v>470</v>
      </c>
      <c r="D261" s="34"/>
      <c r="E261" s="31" t="s">
        <v>471</v>
      </c>
      <c r="F261" s="34"/>
      <c r="G261" s="34"/>
      <c r="H261" s="34"/>
      <c r="I261" s="35">
        <f>SUMIFS(I262:I269,A262:A269,"P")</f>
        <v>0</v>
      </c>
      <c r="J261" s="36"/>
    </row>
    <row r="262" ht="45">
      <c r="A262" s="37" t="s">
        <v>144</v>
      </c>
      <c r="B262" s="37">
        <v>62</v>
      </c>
      <c r="C262" s="38" t="s">
        <v>652</v>
      </c>
      <c r="D262" s="37" t="s">
        <v>653</v>
      </c>
      <c r="E262" s="39" t="s">
        <v>1037</v>
      </c>
      <c r="F262" s="40" t="s">
        <v>475</v>
      </c>
      <c r="G262" s="41">
        <v>2633.3620000000001</v>
      </c>
      <c r="H262" s="42">
        <v>0</v>
      </c>
      <c r="I262" s="43">
        <f>ROUND(G262*H262,P4)</f>
        <v>0</v>
      </c>
      <c r="J262" s="37"/>
      <c r="O262" s="44">
        <f>I262*0.21</f>
        <v>0</v>
      </c>
      <c r="P262">
        <v>3</v>
      </c>
    </row>
    <row r="263">
      <c r="A263" s="37" t="s">
        <v>149</v>
      </c>
      <c r="B263" s="45"/>
      <c r="C263" s="46"/>
      <c r="D263" s="46"/>
      <c r="E263" s="39" t="s">
        <v>1349</v>
      </c>
      <c r="F263" s="46"/>
      <c r="G263" s="46"/>
      <c r="H263" s="46"/>
      <c r="I263" s="46"/>
      <c r="J263" s="48"/>
    </row>
    <row r="264" ht="60">
      <c r="A264" s="37" t="s">
        <v>150</v>
      </c>
      <c r="B264" s="45"/>
      <c r="C264" s="46"/>
      <c r="D264" s="46"/>
      <c r="E264" s="49" t="s">
        <v>1690</v>
      </c>
      <c r="F264" s="46"/>
      <c r="G264" s="46"/>
      <c r="H264" s="46"/>
      <c r="I264" s="46"/>
      <c r="J264" s="48"/>
    </row>
    <row r="265" ht="240">
      <c r="A265" s="37" t="s">
        <v>152</v>
      </c>
      <c r="B265" s="45"/>
      <c r="C265" s="46"/>
      <c r="D265" s="46"/>
      <c r="E265" s="39" t="s">
        <v>487</v>
      </c>
      <c r="F265" s="46"/>
      <c r="G265" s="46"/>
      <c r="H265" s="46"/>
      <c r="I265" s="46"/>
      <c r="J265" s="48"/>
    </row>
    <row r="266" ht="60">
      <c r="A266" s="37" t="s">
        <v>144</v>
      </c>
      <c r="B266" s="37">
        <v>63</v>
      </c>
      <c r="C266" s="38" t="s">
        <v>472</v>
      </c>
      <c r="D266" s="37" t="s">
        <v>473</v>
      </c>
      <c r="E266" s="39" t="s">
        <v>1343</v>
      </c>
      <c r="F266" s="40" t="s">
        <v>475</v>
      </c>
      <c r="G266" s="41">
        <v>726.49000000000001</v>
      </c>
      <c r="H266" s="42">
        <v>0</v>
      </c>
      <c r="I266" s="43">
        <f>ROUND(G266*H266,P4)</f>
        <v>0</v>
      </c>
      <c r="J266" s="37"/>
      <c r="O266" s="44">
        <f>I266*0.21</f>
        <v>0</v>
      </c>
      <c r="P266">
        <v>3</v>
      </c>
    </row>
    <row r="267">
      <c r="A267" s="37" t="s">
        <v>149</v>
      </c>
      <c r="B267" s="45"/>
      <c r="C267" s="46"/>
      <c r="D267" s="46"/>
      <c r="E267" s="39" t="s">
        <v>1349</v>
      </c>
      <c r="F267" s="46"/>
      <c r="G267" s="46"/>
      <c r="H267" s="46"/>
      <c r="I267" s="46"/>
      <c r="J267" s="48"/>
    </row>
    <row r="268" ht="45">
      <c r="A268" s="37" t="s">
        <v>150</v>
      </c>
      <c r="B268" s="45"/>
      <c r="C268" s="46"/>
      <c r="D268" s="46"/>
      <c r="E268" s="49" t="s">
        <v>1691</v>
      </c>
      <c r="F268" s="46"/>
      <c r="G268" s="46"/>
      <c r="H268" s="46"/>
      <c r="I268" s="46"/>
      <c r="J268" s="48"/>
    </row>
    <row r="269" ht="240">
      <c r="A269" s="37" t="s">
        <v>152</v>
      </c>
      <c r="B269" s="50"/>
      <c r="C269" s="51"/>
      <c r="D269" s="51"/>
      <c r="E269" s="39" t="s">
        <v>487</v>
      </c>
      <c r="F269" s="51"/>
      <c r="G269" s="51"/>
      <c r="H269" s="51"/>
      <c r="I269" s="51"/>
      <c r="J269" s="52"/>
    </row>
  </sheetData>
  <sheetProtection sheet="1" objects="1" scenarios="1" spinCount="100000" saltValue="MpxOOBriMRkV+AGLfh1KLZXpQhV/wSsi7F4mAQLnhdoN5l7/nYT5NYnNAnfgRxHnyvZTfaqRI7WxJga+/KwaQg==" hashValue="JSzNaoKgiYpzLChx+Go+OluTeg41PWhlrnZFJSN7rfP8DiugelMKvooLQayEUkIDMgTP0wCrXdCUjedjazjqA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Kamlar Ondřej, Ing.</dc:creator>
  <cp:lastModifiedBy>Kamlar Ondřej, Ing.</cp:lastModifiedBy>
  <dcterms:created xsi:type="dcterms:W3CDTF">2025-11-18T08:37:40Z</dcterms:created>
  <dcterms:modified xsi:type="dcterms:W3CDTF">2025-11-18T08:37:47Z</dcterms:modified>
</cp:coreProperties>
</file>